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-Tecnico\04 IPB\Lavoro\4 - gara-concessione\11 - doc-gara-finali\Disciplinare di Gara\"/>
    </mc:Choice>
  </mc:AlternateContent>
  <xr:revisionPtr revIDLastSave="0" documentId="13_ncr:1_{E8379450-8E3D-42B0-A283-AFF84091F631}" xr6:coauthVersionLast="47" xr6:coauthVersionMax="47" xr10:uidLastSave="{00000000-0000-0000-0000-000000000000}"/>
  <bookViews>
    <workbookView xWindow="-120" yWindow="-120" windowWidth="29040" windowHeight="15840" activeTab="2" xr2:uid="{873B9238-794B-4FAC-AC97-B10193A1A4A1}"/>
  </bookViews>
  <sheets>
    <sheet name="tabella A" sheetId="1" r:id="rId1"/>
    <sheet name="tabella B" sheetId="15" r:id="rId2"/>
    <sheet name="tabella C" sheetId="2" r:id="rId3"/>
    <sheet name="tabella D" sheetId="9" r:id="rId4"/>
    <sheet name="tabella E" sheetId="16" r:id="rId5"/>
    <sheet name="tabella F" sheetId="12" r:id="rId6"/>
    <sheet name="tabella G" sheetId="13" r:id="rId7"/>
    <sheet name="tabella H" sheetId="11" r:id="rId8"/>
    <sheet name="tabella I" sheetId="6" r:id="rId9"/>
    <sheet name="tabella J" sheetId="10" r:id="rId10"/>
    <sheet name="tabella K" sheetId="7" r:id="rId11"/>
    <sheet name="tabella L" sheetId="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A" hidden="1">[1]Assum!#REF!</definedName>
    <definedName name="__123Graph_ADSCR" hidden="1">[2]References!$F$112:$AC$112</definedName>
    <definedName name="__123Graph_BDSCR" hidden="1">[2]References!$F$113:$AC$113</definedName>
    <definedName name="__123Graph_C" hidden="1">[3]CFIX!#REF!</definedName>
    <definedName name="__123Graph_D" hidden="1">[3]CFIX!#REF!</definedName>
    <definedName name="__123Graph_E" hidden="1">[3]CFIX!#REF!</definedName>
    <definedName name="__123Graph_F" hidden="1">[3]CFIX!#REF!</definedName>
    <definedName name="__FDS_HYPERLINK_TOGGLE_STATE__" hidden="1">"ON"</definedName>
    <definedName name="_1__123Graph_ACHART_1" hidden="1">[2]References!$F$125:$AC$125</definedName>
    <definedName name="_1_0_0Interessi_Capitalizz" hidden="1">#REF!</definedName>
    <definedName name="_10__123Graph_AChart_2" hidden="1">'[4]sales vol.'!$K$398:$K$401</definedName>
    <definedName name="_10__123Graph_BCHART_2" hidden="1">#REF!</definedName>
    <definedName name="_10__123Graph_DCHART_1" hidden="1">[2]References!$F$128:$AC$128</definedName>
    <definedName name="_100__123Graph_F_Chart_1A" hidden="1">'[5]Stock Price'!$G$4:$G$265</definedName>
    <definedName name="_101__123Graph_FCHART_10" hidden="1">[5]Quarters!$D$41:$G$41</definedName>
    <definedName name="_102__123Graph_FCHART_11" hidden="1">[5]Quarters!$D$62:$G$62</definedName>
    <definedName name="_103__123Graph_FCHART_12" hidden="1">[5]Quarters!$D$25:$G$25</definedName>
    <definedName name="_104__123Graph_FCHART_13" hidden="1">[5]Quarters!$D$26:$G$26</definedName>
    <definedName name="_105__123Graph_FCHART_14" hidden="1">[5]Quarters!$D$27:$G$27</definedName>
    <definedName name="_106__123Graph_FCHART_15" hidden="1">[5]Quarters!$D$28:$G$28</definedName>
    <definedName name="_107__123Graph_FCHART_16" hidden="1">[5]Quarters!$D$29:$G$29</definedName>
    <definedName name="_108__123Graph_FCHART_4" hidden="1">[5]Quarters!$D$24:$G$24</definedName>
    <definedName name="_109__123Graph_FCHART_6" hidden="1">[5]Quarters!$D$39:$G$39</definedName>
    <definedName name="_11__123Graph_ACHART_20" hidden="1">[6]oldSEG!$M$23:$M$26</definedName>
    <definedName name="_11__123Graph_BCHART_3" hidden="1">#REF!</definedName>
    <definedName name="_11__123Graph_DCHART_2" hidden="1">[2]References!$F$104:$AC$104</definedName>
    <definedName name="_110__123Graph_FCHART_7" hidden="1">[5]Quarters!$D$60:$G$60</definedName>
    <definedName name="_111__123Graph_FCHART_8" hidden="1">[5]Quarters!$D$40:$G$40</definedName>
    <definedName name="_112__123Graph_FCHART_9" hidden="1">[5]Quarters!$D$61:$G$61</definedName>
    <definedName name="_113__123Graph_X_Chart_1A" hidden="1">'[5]Stock Price'!$A$4:$A$265</definedName>
    <definedName name="_114__123Graph_XChart_1" hidden="1">[5]Total!$C$322:$C$325</definedName>
    <definedName name="_115__123Graph_XChart_2" hidden="1">'[5]sales vol.'!$J$398:$J$401</definedName>
    <definedName name="_116__123Graph_XCHART_20" hidden="1">[5]oldSEG!$AD$11:$AD$14</definedName>
    <definedName name="_117__123Graph_XCHART_21" hidden="1">[7]Qcharts!$AQ$21:$AQ$26</definedName>
    <definedName name="_118__123Graph_XCHART_22" hidden="1">[7]Qcharts!$AQ$10:$AQ$15</definedName>
    <definedName name="_119__123Graph_XCHART_23" hidden="1">[5]Quarters!$B$17:$B$20</definedName>
    <definedName name="_12__123Graph_ACHART_21" hidden="1">[7]Qcharts!$AR$21:$AR$26</definedName>
    <definedName name="_12__123Graph_DCHART_1" hidden="1">#REF!</definedName>
    <definedName name="_12__123Graph_ECHART_1" hidden="1">[2]References!$F$129:$AC$129</definedName>
    <definedName name="_12_0_Table2_" localSheetId="1" hidden="1">#REF!</definedName>
    <definedName name="_12_0_Table2_" localSheetId="4" hidden="1">#REF!</definedName>
    <definedName name="_12_0_Table2_" localSheetId="6" hidden="1">#REF!</definedName>
    <definedName name="_12_0_Table2_" hidden="1">#REF!</definedName>
    <definedName name="_120__123Graph_XChart_3" hidden="1">'[5]sales vol.'!$J$211:$J$214</definedName>
    <definedName name="_121__123Graph_XChart_4" hidden="1">'[5]sales vol.'!$I$1121:$I$1122</definedName>
    <definedName name="_122__123Graph_XChart_5" hidden="1">'[5]sales vol.'!$I$1632:$I$1635</definedName>
    <definedName name="_123" hidden="1">[8]cash95!#REF!</definedName>
    <definedName name="_123__123Graph_XChart_6" hidden="1">'[5]sales vol.'!$I$2248:$I$2251</definedName>
    <definedName name="_123Graph_AChart2" hidden="1">[9]cash95!#REF!</definedName>
    <definedName name="_129_0_S" hidden="1">#REF!</definedName>
    <definedName name="_13__123Graph_ACHART_22" hidden="1">[6]Quarters!$F$110:$F$113</definedName>
    <definedName name="_13__123Graph_DCHART_2" hidden="1">#REF!</definedName>
    <definedName name="_13__123Graph_FCHART_1" hidden="1">[2]References!$F$130:$AC$130</definedName>
    <definedName name="_13_0_0Interessi_Capitalizz" localSheetId="1" hidden="1">#REF!</definedName>
    <definedName name="_13_0_0Interessi_Capitalizz" localSheetId="4" hidden="1">#REF!</definedName>
    <definedName name="_13_0_0Interessi_Capitalizz" localSheetId="6" hidden="1">#REF!</definedName>
    <definedName name="_13_0_0Interessi_Capitalizz" hidden="1">#REF!</definedName>
    <definedName name="_135_0_Table2_" hidden="1">#REF!</definedName>
    <definedName name="_14__123Graph_ACHART_23" hidden="1">[6]Quarters!$G$110:$G$113</definedName>
    <definedName name="_14__123Graph_LBL_ACHART_1" hidden="1">#REF!</definedName>
    <definedName name="_14__123Graph_XCHART_1" hidden="1">[2]References!$F$76:$AC$76</definedName>
    <definedName name="_14_0_0Inv._Imm._Immater._Fattur" localSheetId="1" hidden="1">#REF!</definedName>
    <definedName name="_14_0_0Inv._Imm._Immater._Fattur" localSheetId="4" hidden="1">#REF!</definedName>
    <definedName name="_14_0_0Inv._Imm._Immater._Fattur" localSheetId="6" hidden="1">#REF!</definedName>
    <definedName name="_14_0_0Inv._Imm._Immater._Fattur" hidden="1">#REF!</definedName>
    <definedName name="_141_0_Table2_" hidden="1">#REF!</definedName>
    <definedName name="_147_0_0Interessi_Capitalizz" hidden="1">#REF!</definedName>
    <definedName name="_15__123Graph_ACHART_24" hidden="1">[7]Qcharts!$AS$21:$AS$26</definedName>
    <definedName name="_15__123Graph_LBL_ACHART_2" hidden="1">#REF!</definedName>
    <definedName name="_15__123Graph_XCHART_2" hidden="1">[2]References!$F$76:$AC$76</definedName>
    <definedName name="_15_0_0inv_in_immobil._immat" localSheetId="1" hidden="1">#REF!</definedName>
    <definedName name="_15_0_0inv_in_immobil._immat" localSheetId="4" hidden="1">#REF!</definedName>
    <definedName name="_15_0_0inv_in_immobil._immat" localSheetId="6" hidden="1">#REF!</definedName>
    <definedName name="_15_0_0inv_in_immobil._immat" hidden="1">#REF!</definedName>
    <definedName name="_153_0_0Inv._Imm._Immater._Fattur" hidden="1">#REF!</definedName>
    <definedName name="_159_0_0inv_in_immobil._immat" hidden="1">#REF!</definedName>
    <definedName name="_16__123Graph_AChart_3" hidden="1">'[4]sales vol.'!$K$211:$K$214</definedName>
    <definedName name="_16__123Graph_LBL_ACHART_3" hidden="1">#REF!</definedName>
    <definedName name="_165Interessi_Capitalizz" hidden="1">#REF!</definedName>
    <definedName name="_17__123Graph_AChart_4" hidden="1">'[4]sales vol.'!$J$1121:$J$1122</definedName>
    <definedName name="_17__123Graph_LBL_DCHART_1" hidden="1">#REF!</definedName>
    <definedName name="_171Inv._Imm._Immater._Fattur" hidden="1">#REF!</definedName>
    <definedName name="_177inv_in_immobil._immat" hidden="1">#REF!</definedName>
    <definedName name="_18__123Graph_AChart_5" hidden="1">'[4]sales vol.'!$J$1632:$J$1635</definedName>
    <definedName name="_18__123Graph_LBL_DCHART_2" hidden="1">#REF!</definedName>
    <definedName name="_19__123Graph_AChart_6" hidden="1">'[4]sales vol.'!$J$2248:$J$2251</definedName>
    <definedName name="_2__123Graph_AChart_1" hidden="1">[8]cash95!#REF!</definedName>
    <definedName name="_2__123Graph_ACHART_2" hidden="1">[2]References!$F$101:$AC$101</definedName>
    <definedName name="_2_0_0Interessi_Capitalizz" hidden="1">#REF!</definedName>
    <definedName name="_20__123Graph_B_Chart_1A" hidden="1">'[10]Stock Price'!$C$4:$C$265</definedName>
    <definedName name="_20__123Graph_XChart_11" hidden="1">[11]produzioni!#REF!</definedName>
    <definedName name="_21__123Graph_XCHART_2" hidden="1">#REF!</definedName>
    <definedName name="_23__123Graph_XChart_3" hidden="1">[11]produzioni!#REF!</definedName>
    <definedName name="_26__123Graph_BChart_1" hidden="1">'[12]MLP IPO Yields vs MLP Index'!#REF!</definedName>
    <definedName name="_27__123Graph_BCHART_12" hidden="1">[6]Quarters!$X$25:$AA$25</definedName>
    <definedName name="_29_0_0Interessi_Capitalizz" hidden="1">#REF!</definedName>
    <definedName name="_3__123Graph_ACHART_3" hidden="1">[2]References!$F$107:$AC$107</definedName>
    <definedName name="_3_0_0Inv._Imm._Immater._Fattur" hidden="1">#REF!</definedName>
    <definedName name="_3_0_Table2_" localSheetId="1" hidden="1">#REF!</definedName>
    <definedName name="_3_0_Table2_" localSheetId="4" hidden="1">#REF!</definedName>
    <definedName name="_3_0_Table2_" localSheetId="6" hidden="1">#REF!</definedName>
    <definedName name="_3_0_Table2_" hidden="1">#REF!</definedName>
    <definedName name="_33__123Graph_BChart_2" hidden="1">'[12]MLP IPO Yields vs MLP Index'!#REF!</definedName>
    <definedName name="_34__123Graph_BCHART_20" hidden="1">[7]Qcharts!$AR$10:$AR$15</definedName>
    <definedName name="_35__123Graph_BCHART_22" hidden="1">[7]Qcharts!$AR$10:$AR$15</definedName>
    <definedName name="_4__123Graph_AChart_11" hidden="1">[11]produzioni!#REF!</definedName>
    <definedName name="_4__123Graph_BCHART_1" hidden="1">[2]References!$F$126:$AC$126</definedName>
    <definedName name="_4_0_0Inv._Imm._Immater._Fattur" hidden="1">#REF!</definedName>
    <definedName name="_41__123Graph_BChart_3" hidden="1">'[12]MLP IPO Yields vs MLP Index'!#REF!</definedName>
    <definedName name="_42__123Graph_BCHART_4" hidden="1">[7]Charts!$D$7:$D$10</definedName>
    <definedName name="_43__123Graph_C_Chart_1A" hidden="1">'[10]Stock Price'!$D$4:$D$265</definedName>
    <definedName name="_43_0_0Inv._Imm._Immater._Fattur" hidden="1">#REF!</definedName>
    <definedName name="_49__123Graph_CChart_1" hidden="1">'[12]MLP IPO Yields vs MLP Index'!#REF!</definedName>
    <definedName name="_5__123Graph_BCHART_2" hidden="1">[2]References!$F$102:$AC$102</definedName>
    <definedName name="_5_0_0inv_in_immobil._immat" hidden="1">#REF!</definedName>
    <definedName name="_50__123Graph_CCHART_10" hidden="1">[6]Quarters!$T$41:$T$41</definedName>
    <definedName name="_51__123Graph_CCHART_11" hidden="1">[6]Quarters!$T$62:$T$62</definedName>
    <definedName name="_52__123Graph_CCHART_12" hidden="1">[6]Quarters!$T$25:$T$25</definedName>
    <definedName name="_53__123Graph_CCHART_13" hidden="1">[6]Quarters!$T$26:$T$26</definedName>
    <definedName name="_54__123Graph_CCHART_14" hidden="1">[6]Quarters!$T$27:$T$27</definedName>
    <definedName name="_55__123Graph_CCHART_15" hidden="1">[6]Quarters!$T$28:$T$28</definedName>
    <definedName name="_56__123Graph_CCHART_16" hidden="1">[6]Quarters!$T$29:$T$29</definedName>
    <definedName name="_57__123Graph_CCHART_17" hidden="1">[5]Quarters!$T$30:$T$30</definedName>
    <definedName name="_57_0_0inv_in_immobil._immat" hidden="1">#REF!</definedName>
    <definedName name="_58__123Graph_CCHART_18" hidden="1">[5]Quarters!$T$31:$T$31</definedName>
    <definedName name="_6__123Graph_AChart_2" hidden="1">[11]produzioni!#REF!</definedName>
    <definedName name="_6__123Graph_BCHART_3" hidden="1">[2]References!$F$108:$AC$108</definedName>
    <definedName name="_6_0_0inv_in_immobil._immat" hidden="1">#REF!</definedName>
    <definedName name="_6_0_S" localSheetId="1" hidden="1">#REF!</definedName>
    <definedName name="_6_0_S" localSheetId="4" hidden="1">#REF!</definedName>
    <definedName name="_6_0_S" localSheetId="6" hidden="1">#REF!</definedName>
    <definedName name="_6_0_S" hidden="1">#REF!</definedName>
    <definedName name="_6_0_Table2_" hidden="1">#REF!</definedName>
    <definedName name="_64__123Graph_CChart_3" hidden="1">'[5]MLP IPO Yields vs MLP Index'!#REF!</definedName>
    <definedName name="_65__123Graph_CCHART_4" hidden="1">[5]Quarters!$T$24:$T$24</definedName>
    <definedName name="_66__123Graph_CCHART_6" hidden="1">[5]Quarters!$T$39:$T$39</definedName>
    <definedName name="_67__123Graph_CCHART_7" hidden="1">[5]Quarters!$T$60:$T$60</definedName>
    <definedName name="_68__123Graph_CCHART_8" hidden="1">[5]Quarters!$T$40:$T$40</definedName>
    <definedName name="_69__123Graph_CCHART_9" hidden="1">[5]Quarters!$T$61:$T$61</definedName>
    <definedName name="_7__123Graph_A_Chart_1A" hidden="1">'[10]Stock Price'!$B$4:$B$265</definedName>
    <definedName name="_7__123Graph_CCHART_1" hidden="1">[2]References!$F$127:$AC$127</definedName>
    <definedName name="_70__123Graph_D_Chart_1A" hidden="1">'[5]Stock Price'!$E$4:$E$265</definedName>
    <definedName name="_71__123Graph_DCHART_10" hidden="1">[5]Quarters!$L$41:$O$41</definedName>
    <definedName name="_72__123Graph_DCHART_11" hidden="1">[5]Quarters!$L$62:$O$62</definedName>
    <definedName name="_73__123Graph_DCHART_12" hidden="1">[5]Quarters!$L$25:$O$25</definedName>
    <definedName name="_74__123Graph_DCHART_13" hidden="1">[5]Quarters!$L$26:$O$26</definedName>
    <definedName name="_75__123Graph_DCHART_14" hidden="1">[5]Quarters!$L$27:$O$27</definedName>
    <definedName name="_76__123Graph_DCHART_15" hidden="1">[5]Quarters!$L$28:$O$28</definedName>
    <definedName name="_77__123Graph_DCHART_16" hidden="1">[5]Quarters!$L$29:$O$29</definedName>
    <definedName name="_78__123Graph_DCHART_17" hidden="1">[5]Quarters!$L$30:$O$30</definedName>
    <definedName name="_79__123Graph_DCHART_18" hidden="1">[5]Quarters!$L$31:$O$31</definedName>
    <definedName name="_8__123Graph_AChart_1" hidden="1">[13]Total!$D$322:$D$325</definedName>
    <definedName name="_8__123Graph_AChart_3" hidden="1">[11]produzioni!#REF!</definedName>
    <definedName name="_8__123Graph_CCHART_2" hidden="1">[2]References!$F$103:$AC$103</definedName>
    <definedName name="_80__123Graph_DCHART_4" hidden="1">[5]Quarters!$L$24:$O$24</definedName>
    <definedName name="_81__123Graph_DCHART_6" hidden="1">[5]Quarters!$L$39:$O$39</definedName>
    <definedName name="_82__123Graph_DCHART_7" hidden="1">[5]Quarters!$L$60:$O$60</definedName>
    <definedName name="_83__123Graph_DCHART_8" hidden="1">[5]Quarters!$L$40:$O$40</definedName>
    <definedName name="_84__123Graph_DCHART_9" hidden="1">[5]Quarters!$L$61:$O$61</definedName>
    <definedName name="_85__123Graph_E_Chart_1A" hidden="1">'[5]Stock Price'!$F$4:$F$265</definedName>
    <definedName name="_86__123Graph_ECHART_10" hidden="1">[5]Quarters!$H$41:$K$41</definedName>
    <definedName name="_87__123Graph_ECHART_11" hidden="1">[5]Quarters!$H$62:$K$62</definedName>
    <definedName name="_88__123Graph_ECHART_12" hidden="1">[5]Quarters!$H$25:$K$25</definedName>
    <definedName name="_89__123Graph_ECHART_13" hidden="1">[5]Quarters!$H$26:$K$26</definedName>
    <definedName name="_9__123Graph_ACHART_19" hidden="1">[6]oldSEG!$M$16:$M$19</definedName>
    <definedName name="_9__123Graph_BCHART_1" hidden="1">#REF!</definedName>
    <definedName name="_9__123Graph_CCHART_3" hidden="1">[2]References!$F$109:$AC$109</definedName>
    <definedName name="_9_0_Table2_" localSheetId="1" hidden="1">#REF!</definedName>
    <definedName name="_9_0_Table2_" localSheetId="4" hidden="1">#REF!</definedName>
    <definedName name="_9_0_Table2_" localSheetId="6" hidden="1">#REF!</definedName>
    <definedName name="_9_0_Table2_" hidden="1">#REF!</definedName>
    <definedName name="_90__123Graph_ECHART_14" hidden="1">[5]Quarters!$H$27:$K$27</definedName>
    <definedName name="_91__123Graph_ECHART_15" hidden="1">[5]Quarters!$H$28:$K$28</definedName>
    <definedName name="_92__123Graph_ECHART_16" hidden="1">[5]Quarters!$H$29:$K$29</definedName>
    <definedName name="_93__123Graph_ECHART_17" hidden="1">[5]Quarters!$H$30:$K$30</definedName>
    <definedName name="_94__123Graph_ECHART_18" hidden="1">[5]Quarters!$H$31:$K$31</definedName>
    <definedName name="_95__123Graph_ECHART_4" hidden="1">[5]Quarters!$H$24:$K$24</definedName>
    <definedName name="_96__123Graph_ECHART_6" hidden="1">[5]Quarters!$H$39:$K$39</definedName>
    <definedName name="_97__123Graph_ECHART_7" hidden="1">[5]Quarters!$H$60:$K$60</definedName>
    <definedName name="_98__123Graph_ECHART_8" hidden="1">[5]Quarters!$H$40:$K$40</definedName>
    <definedName name="_99__123Graph_ECHART_9" hidden="1">[5]Quarters!$H$61:$K$61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13" hidden="1">{#N/A,#N/A,FALSE,"Cover";#N/A,#N/A,FALSE,"OFF";#N/A,#N/A,FALSE," ON";#N/A,#N/A,FALSE,"SUM";#N/A,#N/A,FALSE,"VPOP-POP"}</definedName>
    <definedName name="_b2" hidden="1">{"PVGraph2",#N/A,FALSE,"PV Data"}</definedName>
    <definedName name="_b3" hidden="1">{"PVGraph2",#N/A,FALSE,"PV Data"}</definedName>
    <definedName name="_b6" hidden="1">{#N/A,#N/A,FALSE,"Cover";#N/A,#N/A,FALSE,"OFF";#N/A,#N/A,FALSE," ON";#N/A,#N/A,FALSE,"SUM";#N/A,#N/A,FALSE,"VPOP-POP"}</definedName>
    <definedName name="_b8" hidden="1">{#N/A,#N/A,FALSE,"Cover";#N/A,#N/A,FALSE,"OFF";#N/A,#N/A,FALSE," ON";#N/A,#N/A,FALSE,"SUM";#N/A,#N/A,FALSE,"VPOP-POP"}</definedName>
    <definedName name="_Fill" hidden="1">'[14]LT Assum MP'!$I$70:$I$394</definedName>
    <definedName name="_xlnm._FilterDatabase" hidden="1">#REF!</definedName>
    <definedName name="_I2" hidden="1">{"PVGraph2",#N/A,FALSE,"PV Data"}</definedName>
    <definedName name="_i21" hidden="1">{"PVGraph2",#N/A,FALSE,"PV Data"}</definedName>
    <definedName name="_I22" hidden="1">{"PVGraph2",#N/A,FALSE,"PV Data"}</definedName>
    <definedName name="_i2211" hidden="1">{"PVGraph2",#N/A,FALSE,"PV Data"}</definedName>
    <definedName name="_i223" hidden="1">{"PVGraph2",#N/A,FALSE,"PV Data"}</definedName>
    <definedName name="_i23" hidden="1">{"PVGraph2",#N/A,FALSE,"PV Data"}</definedName>
    <definedName name="_i2323" hidden="1">{"PVGraph2",#N/A,FALSE,"PV Data"}</definedName>
    <definedName name="_i24" hidden="1">{"PVGraph2",#N/A,FALSE,"PV Data"}</definedName>
    <definedName name="_I3" hidden="1">{"PVGraph2",#N/A,FALSE,"PV Data"}</definedName>
    <definedName name="_II2" hidden="1">{"PVGraph2",#N/A,FALSE,"PV Data"}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[15]margine!$C$49</definedName>
    <definedName name="_Key2" hidden="1">[15]margine!$C$66:$C$66</definedName>
    <definedName name="_new100" hidden="1">[4]Quarters!$D$61:$G$61</definedName>
    <definedName name="_new101" hidden="1">'[13]Stock Price'!$A$4:$A$265</definedName>
    <definedName name="_new102" hidden="1">[5]Total!$C$322:$C$325</definedName>
    <definedName name="_new103" hidden="1">'[16]sales vol.'!$J$398:$J$401</definedName>
    <definedName name="_new104" hidden="1">[4]oldSEG!$AD$11:$AD$14</definedName>
    <definedName name="_new105" hidden="1">[17]Qcharts!$AQ$21:$AQ$26</definedName>
    <definedName name="_new106" hidden="1">[17]Qcharts!$AQ$10:$AQ$15</definedName>
    <definedName name="_new107" hidden="1">[4]Quarters!$B$17:$B$20</definedName>
    <definedName name="_new108" hidden="1">'[16]sales vol.'!$J$211:$J$214</definedName>
    <definedName name="_new109" hidden="1">'[16]sales vol.'!$I$1121:$I$1122</definedName>
    <definedName name="_new110" hidden="1">'[16]sales vol.'!$I$1632:$I$1635</definedName>
    <definedName name="_new111" hidden="1">'[16]sales vol.'!$I$2248:$I$2251</definedName>
    <definedName name="_new22" hidden="1">'[13]Stock Price'!$B$4:$B$265</definedName>
    <definedName name="_new23" hidden="1">[5]Total!$D$322:$D$325</definedName>
    <definedName name="_new24" hidden="1">[4]oldSEG!$M$16:$M$19</definedName>
    <definedName name="_new25" hidden="1">'[16]sales vol.'!$K$398:$K$401</definedName>
    <definedName name="_new26" hidden="1">[4]oldSEG!$M$23:$M$26</definedName>
    <definedName name="_new27" hidden="1">[17]Qcharts!$AR$21:$AR$26</definedName>
    <definedName name="_new28" hidden="1">[4]Quarters!$F$110:$F$113</definedName>
    <definedName name="_new29" hidden="1">[4]Quarters!$G$110:$G$113</definedName>
    <definedName name="_new30" hidden="1">[17]Qcharts!$AS$21:$AS$26</definedName>
    <definedName name="_new31" hidden="1">'[16]sales vol.'!$K$211:$K$214</definedName>
    <definedName name="_new32" hidden="1">'[16]sales vol.'!$J$1121:$J$1122</definedName>
    <definedName name="_new33" hidden="1">'[16]sales vol.'!$J$1632:$J$1635</definedName>
    <definedName name="_new34" hidden="1">'[16]sales vol.'!$J$2248:$J$2251</definedName>
    <definedName name="_new35" hidden="1">'[13]Stock Price'!$C$4:$C$265</definedName>
    <definedName name="_new36" hidden="1">[17]Charts!$O$55:$O$66</definedName>
    <definedName name="_new37" hidden="1">[4]Quarters!$X$25:$AA$25</definedName>
    <definedName name="_new38" hidden="1">[17]Charts!$L$55:$L$66</definedName>
    <definedName name="_new39" hidden="1">[17]Qcharts!$AR$10:$AR$15</definedName>
    <definedName name="_new40" hidden="1">[17]Qcharts!$AR$10:$AR$15</definedName>
    <definedName name="_new41" hidden="1">[17]Charts!$M$55:$M$66</definedName>
    <definedName name="_new42" hidden="1">[17]Charts!$D$7:$D$10</definedName>
    <definedName name="_new43" hidden="1">'[13]Stock Price'!$D$4:$D$265</definedName>
    <definedName name="_new44" hidden="1">[4]Quarters!$T$41:$T$41</definedName>
    <definedName name="_new45" hidden="1">[4]Quarters!$T$62:$T$62</definedName>
    <definedName name="_new46" hidden="1">[4]Quarters!$T$25:$T$25</definedName>
    <definedName name="_new47" hidden="1">[4]Quarters!$T$26:$T$26</definedName>
    <definedName name="_new48" hidden="1">[4]Quarters!$T$27:$T$27</definedName>
    <definedName name="_new49" hidden="1">[4]Quarters!$T$28:$T$28</definedName>
    <definedName name="_new50" hidden="1">[4]Quarters!$T$29:$T$29</definedName>
    <definedName name="_new51" hidden="1">[4]Quarters!$T$30:$T$30</definedName>
    <definedName name="_new52" hidden="1">[4]Quarters!$T$31:$T$31</definedName>
    <definedName name="_new53" hidden="1">[4]Quarters!$T$24:$T$24</definedName>
    <definedName name="_new54" hidden="1">[4]Quarters!$T$39:$T$39</definedName>
    <definedName name="_new55" hidden="1">[4]Quarters!$T$60:$T$60</definedName>
    <definedName name="_new56" hidden="1">[4]Quarters!$T$40:$T$40</definedName>
    <definedName name="_new57" hidden="1">[4]Quarters!$T$61:$T$61</definedName>
    <definedName name="_new58" hidden="1">'[13]Stock Price'!$E$4:$E$265</definedName>
    <definedName name="_new59" hidden="1">[4]Quarters!$L$41:$O$41</definedName>
    <definedName name="_new60" hidden="1">[4]Quarters!$L$62:$O$62</definedName>
    <definedName name="_new61" hidden="1">[4]Quarters!$L$25:$O$25</definedName>
    <definedName name="_new62" hidden="1">[4]Quarters!$L$26:$O$26</definedName>
    <definedName name="_new63" hidden="1">[4]Quarters!$L$27:$O$27</definedName>
    <definedName name="_new64" hidden="1">[4]Quarters!$L$28:$O$28</definedName>
    <definedName name="_new65" hidden="1">[4]Quarters!$L$29:$O$29</definedName>
    <definedName name="_new66" hidden="1">[4]Quarters!$L$30:$O$30</definedName>
    <definedName name="_new67" hidden="1">[4]Quarters!$L$31:$O$31</definedName>
    <definedName name="_new68" hidden="1">[4]Quarters!$L$24:$O$24</definedName>
    <definedName name="_new69" hidden="1">[4]Quarters!$L$39:$O$39</definedName>
    <definedName name="_new70" hidden="1">[4]Quarters!$L$60:$O$60</definedName>
    <definedName name="_new71" hidden="1">[4]Quarters!$L$40:$O$40</definedName>
    <definedName name="_new72" hidden="1">[4]Quarters!$L$61:$O$61</definedName>
    <definedName name="_new73" hidden="1">'[13]Stock Price'!$F$4:$F$265</definedName>
    <definedName name="_new74" hidden="1">[4]Quarters!$H$41:$K$41</definedName>
    <definedName name="_new75" hidden="1">[4]Quarters!$H$62:$K$62</definedName>
    <definedName name="_new76" hidden="1">[4]Quarters!$H$25:$K$25</definedName>
    <definedName name="_new77" hidden="1">[4]Quarters!$H$26:$K$26</definedName>
    <definedName name="_new78" hidden="1">[4]Quarters!$H$27:$K$27</definedName>
    <definedName name="_new79" hidden="1">[4]Quarters!$H$28:$K$28</definedName>
    <definedName name="_new80" hidden="1">[4]Quarters!$H$29:$K$29</definedName>
    <definedName name="_new81" hidden="1">[4]Quarters!$H$30:$K$30</definedName>
    <definedName name="_new82" hidden="1">[4]Quarters!$H$31:$K$31</definedName>
    <definedName name="_new83" hidden="1">[4]Quarters!$H$24:$K$24</definedName>
    <definedName name="_new84" hidden="1">[4]Quarters!$H$39:$K$39</definedName>
    <definedName name="_new85" hidden="1">[4]Quarters!$H$60:$K$60</definedName>
    <definedName name="_new86" hidden="1">[4]Quarters!$H$40:$K$40</definedName>
    <definedName name="_new87" hidden="1">[4]Quarters!$H$61:$K$61</definedName>
    <definedName name="_new88" hidden="1">'[13]Stock Price'!$G$4:$G$265</definedName>
    <definedName name="_new89" hidden="1">[4]Quarters!$D$41:$G$41</definedName>
    <definedName name="_new90" hidden="1">[4]Quarters!$D$62:$G$62</definedName>
    <definedName name="_new91" hidden="1">[4]Quarters!$D$25:$G$25</definedName>
    <definedName name="_new92" hidden="1">[4]Quarters!$D$26:$G$26</definedName>
    <definedName name="_new93" hidden="1">[4]Quarters!$D$27:$G$27</definedName>
    <definedName name="_new94" hidden="1">[4]Quarters!$D$28:$G$28</definedName>
    <definedName name="_new95" hidden="1">[4]Quarters!$D$29:$G$29</definedName>
    <definedName name="_new96" hidden="1">[4]Quarters!$D$24:$G$24</definedName>
    <definedName name="_new97" hidden="1">[4]Quarters!$D$39:$G$39</definedName>
    <definedName name="_new98" hidden="1">[4]Quarters!$D$60:$G$60</definedName>
    <definedName name="_new99" hidden="1">[4]Quarters!$D$40:$G$40</definedName>
    <definedName name="_Order1" hidden="1">255</definedName>
    <definedName name="_Order2" hidden="1">255</definedName>
    <definedName name="_q234" hidden="1">'[18]sales vol.'!$J$211:$J$214</definedName>
    <definedName name="_Regression_Out" hidden="1">#REF!</definedName>
    <definedName name="_Regression_X" hidden="1">#REF!</definedName>
    <definedName name="_Regression_Y" hidden="1">#REF!</definedName>
    <definedName name="_s1" hidden="1">'[18]sales vol.'!$J$34:$J$37</definedName>
    <definedName name="_s2" hidden="1">'[18]sales vol.'!$J$398:$J$401</definedName>
    <definedName name="_s3" hidden="1">'[18]sales vol.'!$J$211:$J$214</definedName>
    <definedName name="_s4" hidden="1">'[18]sales vol.'!$I$1121:$I$1122</definedName>
    <definedName name="_s5" hidden="1">'[18]sales vol.'!$I$1632:$I$1635</definedName>
    <definedName name="_s6" hidden="1">'[18]sales vol.'!$I$2248:$I$2251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[15]margine!$A$49:$AI$49</definedName>
    <definedName name="_Table1_Out" hidden="1">[2]Sens!$A$35:$L$45</definedName>
    <definedName name="_Table2_In1" localSheetId="1" hidden="1">#REF!</definedName>
    <definedName name="_Table2_In1" localSheetId="4" hidden="1">#REF!</definedName>
    <definedName name="_Table2_In1" localSheetId="5" hidden="1">#REF!</definedName>
    <definedName name="_Table2_In1" localSheetId="6" hidden="1">#REF!</definedName>
    <definedName name="_Table2_In1" localSheetId="7" hidden="1">#REF!</definedName>
    <definedName name="_Table2_In1" hidden="1">#REF!</definedName>
    <definedName name="_Table2_In2" localSheetId="1" hidden="1">#REF!</definedName>
    <definedName name="_Table2_In2" localSheetId="4" hidden="1">#REF!</definedName>
    <definedName name="_Table2_In2" localSheetId="5" hidden="1">#REF!</definedName>
    <definedName name="_Table2_In2" localSheetId="6" hidden="1">#REF!</definedName>
    <definedName name="_Table2_In2" localSheetId="7" hidden="1">#REF!</definedName>
    <definedName name="_Table2_In2" hidden="1">#REF!</definedName>
    <definedName name="_Table2_Out" localSheetId="1" hidden="1">#REF!</definedName>
    <definedName name="_Table2_Out" localSheetId="4" hidden="1">#REF!</definedName>
    <definedName name="_Table2_Out" localSheetId="5" hidden="1">#REF!</definedName>
    <definedName name="_Table2_Out" localSheetId="6" hidden="1">#REF!</definedName>
    <definedName name="_Table2_Out" localSheetId="7" hidden="1">#REF!</definedName>
    <definedName name="_Table2_Out" hidden="1">[1]Foglio2!$C$11:$I$22</definedName>
    <definedName name="_Table3_In2" hidden="1">#REF!</definedName>
    <definedName name="_w1" hidden="1">{"PVGraph2",#N/A,FALSE,"PV Data"}</definedName>
    <definedName name="_w11" hidden="1">{"PVGraph2",#N/A,FALSE,"PV Data"}</definedName>
    <definedName name="_w112" hidden="1">{"PVGraph2",#N/A,FALSE,"PV Data"}</definedName>
    <definedName name="_w1121" hidden="1">{"PVGraph2",#N/A,FALSE,"PV Data"}</definedName>
    <definedName name="_w12" hidden="1">{"PVGraph2",#N/A,FALSE,"PV Data"}</definedName>
    <definedName name="_w121" hidden="1">{"PVGraph2",#N/A,FALSE,"PV Data"}</definedName>
    <definedName name="_w12345" hidden="1">{"PVGraph2",#N/A,FALSE,"PV Data"}</definedName>
    <definedName name="_w13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_y22" hidden="1">{"PVGraph2",#N/A,FALSE,"PV Data"}</definedName>
    <definedName name="aa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a" localSheetId="1" hidden="1">{"cebank",#N/A,FALSE,"P9498BAR";"spbank",#N/A,FALSE,"P9498BAR";"renfinbank",#N/A,FALSE,"P9498BAR";"indici",#N/A,FALSE,"P9498BAR"}</definedName>
    <definedName name="aaa" localSheetId="4" hidden="1">{"cebank",#N/A,FALSE,"P9498BAR";"spbank",#N/A,FALSE,"P9498BAR";"renfinbank",#N/A,FALSE,"P9498BAR";"indici",#N/A,FALSE,"P9498BAR"}</definedName>
    <definedName name="aaa" localSheetId="5" hidden="1">{"cebank",#N/A,FALSE,"P9498BAR";"spbank",#N/A,FALSE,"P9498BAR";"renfinbank",#N/A,FALSE,"P9498BAR";"indici",#N/A,FALSE,"P9498BAR"}</definedName>
    <definedName name="aaa" localSheetId="6" hidden="1">{"cebank",#N/A,FALSE,"P9498BAR";"spbank",#N/A,FALSE,"P9498BAR";"renfinbank",#N/A,FALSE,"P9498BAR";"indici",#N/A,FALSE,"P9498BAR"}</definedName>
    <definedName name="aaa" localSheetId="7" hidden="1">{"cebank",#N/A,FALSE,"P9498BAR";"spbank",#N/A,FALSE,"P9498BAR";"renfinbank",#N/A,FALSE,"P9498BAR";"indici",#N/A,FALSE,"P9498BAR"}</definedName>
    <definedName name="aaa" hidden="1">{"cebank",#N/A,FALSE,"P9498BAR";"spbank",#N/A,FALSE,"P9498BAR";"renfinbank",#N/A,FALSE,"P9498BAR";"indici",#N/A,FALSE,"P9498BAR"}</definedName>
    <definedName name="AAA_DOCTOPS" hidden="1">"AAA_SET"</definedName>
    <definedName name="AAA_duser" hidden="1">"OFF"</definedName>
    <definedName name="aaaa" hidden="1">{0,0,"",0;0,0,0,0;0,0,0,0;0,0,0,0;0,0,0,0;0,0,0,0;0,0,0,0;0,0,0,0;0,0,0,0;0,0,0,0;0,0,0,0;0,0,0,0}</definedName>
    <definedName name="aaaaa" hidden="1">{0,0,"",0;0,0,0,0;0,"",0,0;0,0,0,0;0,0,0,0;0,0,0,0;0,0,0,0;0,0,0,0;"",0,0,0;0,0,0,0;0,0,TRUE,0;0,0,0,0}</definedName>
    <definedName name="aaaaaaaa" localSheetId="1" hidden="1">{#N/A,#N/A,FALSE,"c_finanz";#N/A,#N/A,FALSE,"c_eco";#N/A,#N/A,FALSE,"investimenti";#N/A,#N/A,FALSE,"tir"}</definedName>
    <definedName name="aaaaaaaa" localSheetId="4" hidden="1">{#N/A,#N/A,FALSE,"c_finanz";#N/A,#N/A,FALSE,"c_eco";#N/A,#N/A,FALSE,"investimenti";#N/A,#N/A,FALSE,"tir"}</definedName>
    <definedName name="aaaaaaaa" localSheetId="5" hidden="1">{#N/A,#N/A,FALSE,"c_finanz";#N/A,#N/A,FALSE,"c_eco";#N/A,#N/A,FALSE,"investimenti";#N/A,#N/A,FALSE,"tir"}</definedName>
    <definedName name="aaaaaaaa" localSheetId="6" hidden="1">{#N/A,#N/A,FALSE,"c_finanz";#N/A,#N/A,FALSE,"c_eco";#N/A,#N/A,FALSE,"investimenti";#N/A,#N/A,FALSE,"tir"}</definedName>
    <definedName name="aaaaaaaa" localSheetId="7" hidden="1">{#N/A,#N/A,FALSE,"c_finanz";#N/A,#N/A,FALSE,"c_eco";#N/A,#N/A,FALSE,"investimenti";#N/A,#N/A,FALSE,"tir"}</definedName>
    <definedName name="aaaaaaaa" hidden="1">{#N/A,#N/A,FALSE,"c_finanz";#N/A,#N/A,FALSE,"c_eco";#N/A,#N/A,FALSE,"investimenti";#N/A,#N/A,FALSE,"tir"}</definedName>
    <definedName name="aaaaadc" hidden="1">{0,0,0,0}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"C:\DATA\Kevin\Kevin's Model.mdb"</definedName>
    <definedName name="ACE">[19]Inputs_OP!$B$53:$C$62</definedName>
    <definedName name="ACwvu.ce_storici." hidden="1">#REF!</definedName>
    <definedName name="ACwvu.dd." hidden="1">#REF!</definedName>
    <definedName name="a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fa" hidden="1">{"cap_structure",#N/A,FALSE,"Graph-Mkt Cap";"price",#N/A,FALSE,"Graph-Price";"ebit",#N/A,FALSE,"Graph-EBITDA";"ebitda",#N/A,FALSE,"Graph-EBITDA"}</definedName>
    <definedName name="ADFWAE" hidden="1">{"summary1",#N/A,TRUE,"Comps";"summary2",#N/A,TRUE,"Comps";"summary3",#N/A,TRUE,"Comps"}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s" hidden="1">{"inputs raw data",#N/A,TRUE,"INPUT"}</definedName>
    <definedName name="adscr_table">[20]Assumptions!$C$361:$H$370</definedName>
    <definedName name="ADSFA" hidden="1">{"inputs raw data",#N/A,TRUE,"INPUT"}</definedName>
    <definedName name="AEWEW" hidden="1">{"inputs raw data",#N/A,TRUE,"INPUT"}</definedName>
    <definedName name="anscount" hidden="1">5</definedName>
    <definedName name="are" hidden="1">{#N/A,#N/A,FALSE,"Sheet1"}</definedName>
    <definedName name="_xlnm.Print_Area" localSheetId="1">'tabella B'!$B$1:$DM$200</definedName>
    <definedName name="_xlnm.Print_Area" localSheetId="3">'tabella D'!$A$1:$K$31</definedName>
    <definedName name="_xlnm.Print_Area" localSheetId="4">'tabella E'!$A$1:$DL$82</definedName>
    <definedName name="_xlnm.Print_Area" localSheetId="5">'tabella F'!$A$1:$BA$70</definedName>
    <definedName name="_xlnm.Print_Area" localSheetId="6">'tabella G'!$A$1:$BL$78</definedName>
    <definedName name="_xlnm.Print_Area" localSheetId="7">'tabella H'!$A$1:$DL$20</definedName>
    <definedName name="arew" hidden="1">{"cap_structure",#N/A,FALSE,"Graph-Mkt Cap";"price",#N/A,FALSE,"Graph-Price";"ebit",#N/A,FALSE,"Graph-EBITDA";"ebitda",#N/A,FALSE,"Graph-EBITDA"}</definedName>
    <definedName name="arg" hidden="1">{"inputs raw data",#N/A,TRUE,"INPUT"}</definedName>
    <definedName name="as" hidden="1">{#N/A,#N/A,FALSE,"Sheet1"}</definedName>
    <definedName name="AS2DocOpenMode" hidden="1">"AS2DocumentEdit"</definedName>
    <definedName name="BB" hidden="1">{"Pulp Production",#N/A,FALSE,"Pulp";"Pulp Earnings",#N/A,FALSE,"Pulp"}</definedName>
    <definedName name="bcbcfbr" hidden="1">{0,0,"",0}</definedName>
    <definedName name="bdbfbfdc" hidden="1">{0,0,0,0}</definedName>
    <definedName name="bhgfdbjg" hidden="1">{0,0,0,0}</definedName>
    <definedName name="BLPB1" hidden="1">[21]Bloomberg!#REF!</definedName>
    <definedName name="BLPH1" localSheetId="1" hidden="1">#REF!</definedName>
    <definedName name="BLPH1" localSheetId="4" hidden="1">#REF!</definedName>
    <definedName name="BLPH1" localSheetId="5" hidden="1">#REF!</definedName>
    <definedName name="BLPH1" localSheetId="6" hidden="1">#REF!</definedName>
    <definedName name="BLPH1" localSheetId="7" hidden="1">#REF!</definedName>
    <definedName name="BLPH1" hidden="1">#REF!</definedName>
    <definedName name="BLPH10" localSheetId="1" hidden="1">[22]Teknion!$F$7</definedName>
    <definedName name="BLPH10" localSheetId="4" hidden="1">[22]Teknion!$F$7</definedName>
    <definedName name="BLPH10" localSheetId="5" hidden="1">[22]Teknion!$F$7</definedName>
    <definedName name="BLPH10" localSheetId="6" hidden="1">[22]Teknion!$F$7</definedName>
    <definedName name="BLPH10" localSheetId="7" hidden="1">[22]Teknion!$F$7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localSheetId="1" hidden="1">'[22]Samas Groep'!$A$7</definedName>
    <definedName name="BLPH11" localSheetId="4" hidden="1">'[22]Samas Groep'!$A$7</definedName>
    <definedName name="BLPH11" localSheetId="5" hidden="1">'[22]Samas Groep'!$A$7</definedName>
    <definedName name="BLPH11" localSheetId="6" hidden="1">'[22]Samas Groep'!$A$7</definedName>
    <definedName name="BLPH11" localSheetId="7" hidden="1">'[22]Samas Groep'!$A$7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localSheetId="1" hidden="1">'[22]Samas Groep'!$F$7</definedName>
    <definedName name="BLPH12" localSheetId="4" hidden="1">'[22]Samas Groep'!$F$7</definedName>
    <definedName name="BLPH12" localSheetId="5" hidden="1">'[22]Samas Groep'!$F$7</definedName>
    <definedName name="BLPH12" localSheetId="6" hidden="1">'[22]Samas Groep'!$F$7</definedName>
    <definedName name="BLPH12" localSheetId="7" hidden="1">'[22]Samas Groep'!$F$7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localSheetId="1" hidden="1">#REF!</definedName>
    <definedName name="BLPH2" localSheetId="4" hidden="1">#REF!</definedName>
    <definedName name="BLPH2" localSheetId="5" hidden="1">#REF!</definedName>
    <definedName name="BLPH2" localSheetId="6" hidden="1">#REF!</definedName>
    <definedName name="BLPH2" localSheetId="7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1" hidden="1">#REF!</definedName>
    <definedName name="BLPH3" localSheetId="4" hidden="1">#REF!</definedName>
    <definedName name="BLPH3" localSheetId="5" hidden="1">#REF!</definedName>
    <definedName name="BLPH3" localSheetId="6" hidden="1">#REF!</definedName>
    <definedName name="BLPH3" localSheetId="7" hidden="1">#REF!</definedName>
    <definedName name="BLPH3" hidden="1">[23]Sheet1!#REF!</definedName>
    <definedName name="BLPH30" hidden="1">'[24]Bloom Links'!#REF!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localSheetId="1" hidden="1">#REF!</definedName>
    <definedName name="BLPH4" localSheetId="4" hidden="1">#REF!</definedName>
    <definedName name="BLPH4" localSheetId="5" hidden="1">#REF!</definedName>
    <definedName name="BLPH4" localSheetId="6" hidden="1">#REF!</definedName>
    <definedName name="BLPH4" localSheetId="7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1" hidden="1">'[22]Hon Industries'!$A$7</definedName>
    <definedName name="BLPH5" localSheetId="4" hidden="1">'[22]Hon Industries'!$A$7</definedName>
    <definedName name="BLPH5" localSheetId="5" hidden="1">'[22]Hon Industries'!$A$7</definedName>
    <definedName name="BLPH5" localSheetId="6" hidden="1">'[22]Hon Industries'!$A$7</definedName>
    <definedName name="BLPH5" localSheetId="7" hidden="1">'[22]Hon Industries'!$A$7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localSheetId="1" hidden="1">'[22]Hon Industries'!$F$7</definedName>
    <definedName name="BLPH6" localSheetId="4" hidden="1">'[22]Hon Industries'!$F$7</definedName>
    <definedName name="BLPH6" localSheetId="5" hidden="1">'[22]Hon Industries'!$F$7</definedName>
    <definedName name="BLPH6" localSheetId="6" hidden="1">'[22]Hon Industries'!$F$7</definedName>
    <definedName name="BLPH6" localSheetId="7" hidden="1">'[22]Hon Industries'!$F$7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localSheetId="1" hidden="1">'[22]Herman Miller'!$A$7</definedName>
    <definedName name="BLPH7" localSheetId="4" hidden="1">'[22]Herman Miller'!$A$7</definedName>
    <definedName name="BLPH7" localSheetId="5" hidden="1">'[22]Herman Miller'!$A$7</definedName>
    <definedName name="BLPH7" localSheetId="6" hidden="1">'[22]Herman Miller'!$A$7</definedName>
    <definedName name="BLPH7" localSheetId="7" hidden="1">'[22]Herman Miller'!$A$7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'[22]Herman Miller'!$F$7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localSheetId="1" hidden="1">[22]Teknion!$A$7</definedName>
    <definedName name="BLPH9" localSheetId="4" hidden="1">[22]Teknion!$A$7</definedName>
    <definedName name="BLPH9" localSheetId="5" hidden="1">[22]Teknion!$A$7</definedName>
    <definedName name="BLPH9" localSheetId="6" hidden="1">[22]Teknion!$A$7</definedName>
    <definedName name="BLPH9" localSheetId="7" hidden="1">[22]Teknion!$A$7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mbm" localSheetId="1" hidden="1">{#N/A,#N/A,TRUE,"Main Issues";#N/A,#N/A,TRUE,"Income statement ($)"}</definedName>
    <definedName name="bnmbm" localSheetId="4" hidden="1">{#N/A,#N/A,TRUE,"Main Issues";#N/A,#N/A,TRUE,"Income statement ($)"}</definedName>
    <definedName name="bnmbm" localSheetId="5" hidden="1">{#N/A,#N/A,TRUE,"Main Issues";#N/A,#N/A,TRUE,"Income statement ($)"}</definedName>
    <definedName name="bnmbm" localSheetId="6" hidden="1">{#N/A,#N/A,TRUE,"Main Issues";#N/A,#N/A,TRUE,"Income statement ($)"}</definedName>
    <definedName name="bnmbm" localSheetId="7" hidden="1">{#N/A,#N/A,TRUE,"Main Issues";#N/A,#N/A,TRUE,"Income statement ($)"}</definedName>
    <definedName name="bnmbm" hidden="1">{#N/A,#N/A,TRUE,"Main Issues";#N/A,#N/A,TRUE,"Income statement ($)"}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cambio_data">[25]assumptions!$I$11</definedName>
    <definedName name="cash_flow_check">[20]Fonti_Impieghi!$D$18</definedName>
    <definedName name="CashSweep1A">[19]Inputs_OP!$B$304:$D$308</definedName>
    <definedName name="CashSweep1B">[19]Inputs_OP!$B$312:$D$316</definedName>
    <definedName name="CashSweep1C">[19]Inputs_OP!$B$320:$D$324</definedName>
    <definedName name="CashSweepCOMPL">[19]Inputs_OP!$B$328:$D$332</definedName>
    <definedName name="CC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ChangeRange" localSheetId="4" hidden="1">[1]!ChangeRange</definedName>
    <definedName name="ChangeRange" localSheetId="9" hidden="1">[1]!ChangeRange</definedName>
    <definedName name="ChangeRange" hidden="1">[1]!ChangeRange</definedName>
    <definedName name="Check">[26]Macro!$C$14</definedName>
    <definedName name="Check_ammortamenti">'[19]TEEM-SEM'!$G$346</definedName>
    <definedName name="Check_ART" localSheetId="1">[20]ART!$C$124</definedName>
    <definedName name="Check_ART" localSheetId="4">[20]ART!$C$124</definedName>
    <definedName name="Check_ART">[20]ART!$C$123</definedName>
    <definedName name="CIQWBGuid" hidden="1">"01f8efc8-2109-4c0c-bc59-d15785ef29eb"</definedName>
    <definedName name="compresults" hidden="1">{"FCB_ALL",#N/A,FALSE,"FCB"}</definedName>
    <definedName name="ContentsHelp" localSheetId="4" hidden="1">[1]!ContentsHelp</definedName>
    <definedName name="ContentsHelp" localSheetId="9" hidden="1">[1]!ContentsHelp</definedName>
    <definedName name="ContentsHelp" hidden="1">[1]!ContentsHelp</definedName>
    <definedName name="Contributo_Teorico">'[26]PFR Squilibrio'!$C$74</definedName>
    <definedName name="Coverage_ZCB">[27]Fin_New!#REF!</definedName>
    <definedName name="CreateTable" localSheetId="4" hidden="1">[1]!CreateTable</definedName>
    <definedName name="CreateTable" localSheetId="9" hidden="1">[1]!CreateTable</definedName>
    <definedName name="CreateTable" hidden="1">[1]!CreateTable</definedName>
    <definedName name="CSDCDS" hidden="1">#REF!</definedName>
    <definedName name="Cwvu.GREY_ALL." localSheetId="1" hidden="1">#REF!</definedName>
    <definedName name="Cwvu.GREY_ALL." localSheetId="4" hidden="1">#REF!</definedName>
    <definedName name="Cwvu.GREY_ALL." localSheetId="5" hidden="1">#REF!</definedName>
    <definedName name="Cwvu.GREY_ALL." localSheetId="6" hidden="1">#REF!</definedName>
    <definedName name="Cwvu.GREY_ALL." localSheetId="7" hidden="1">#REF!</definedName>
    <definedName name="Cwvu.GREY_ALL." hidden="1">#REF!</definedName>
    <definedName name="cxvbvcxb" hidden="1">#REF!</definedName>
    <definedName name="d" localSheetId="1" hidden="1">{"test2",#N/A,TRUE,"Prices"}</definedName>
    <definedName name="d" localSheetId="4" hidden="1">{"test2",#N/A,TRUE,"Prices"}</definedName>
    <definedName name="d" localSheetId="5" hidden="1">{"test2",#N/A,TRUE,"Prices"}</definedName>
    <definedName name="d" localSheetId="6" hidden="1">{"test2",#N/A,TRUE,"Prices"}</definedName>
    <definedName name="d" localSheetId="7" hidden="1">{"test2",#N/A,TRUE,"Prices"}</definedName>
    <definedName name="d" hidden="1">{"test2",#N/A,TRUE,"Prices"}</definedName>
    <definedName name="DACF" hidden="1">{"mgmt forecast",#N/A,FALSE,"Mgmt Forecast";"dcf table",#N/A,FALSE,"Mgmt Forecast";"sensitivity",#N/A,FALSE,"Mgmt Forecast";"table inputs",#N/A,FALSE,"Mgmt Forecast";"calculations",#N/A,FALSE,"Mgmt Forecast"}</definedName>
    <definedName name="DAFAD" hidden="1">{"cap_structure",#N/A,FALSE,"Graph-Mkt Cap";"price",#N/A,FALSE,"Graph-Price";"ebit",#N/A,FALSE,"Graph-EBITDA";"ebitda",#N/A,FALSE,"Graph-EBITDA"}</definedName>
    <definedName name="DeleteRange" localSheetId="4" hidden="1">[1]!DeleteRange</definedName>
    <definedName name="DeleteRange" localSheetId="9" hidden="1">[1]!DeleteRange</definedName>
    <definedName name="DeleteRange" hidden="1">[1]!DeleteRange</definedName>
    <definedName name="DeleteTable" localSheetId="4" hidden="1">[1]!DeleteTable</definedName>
    <definedName name="DeleteTable" localSheetId="9" hidden="1">[1]!DeleteTable</definedName>
    <definedName name="DeleteTable" hidden="1">[1]!DeleteTable</definedName>
    <definedName name="dev_tech" localSheetId="1" hidden="1">#REF!</definedName>
    <definedName name="dev_tech" localSheetId="4" hidden="1">#REF!</definedName>
    <definedName name="dev_tech" localSheetId="5" hidden="1">#REF!</definedName>
    <definedName name="dev_tech" localSheetId="6" hidden="1">#REF!</definedName>
    <definedName name="dev_tech" localSheetId="7" hidden="1">#REF!</definedName>
    <definedName name="dev_tech" hidden="1">#REF!</definedName>
    <definedName name="df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FFDG" hidden="1">#REF!</definedName>
    <definedName name="dfgfdc" hidden="1">'[10]sales vol.'!$I$1632:$I$1635</definedName>
    <definedName name="dfhfh" hidden="1">#REF!</definedName>
    <definedName name="dgndhgn" hidden="1">#REF!</definedName>
    <definedName name="DHG" hidden="1">{"cap_structure",#N/A,FALSE,"Graph-Mkt Cap";"price",#N/A,FALSE,"Graph-Price";"ebit",#N/A,FALSE,"Graph-EBITDA";"ebitda",#N/A,FALSE,"Graph-EBITDA"}</definedName>
    <definedName name="dhgndn" hidden="1">#REF!</definedName>
    <definedName name="dhthjdc" hidden="1">{0,0,"",0}</definedName>
    <definedName name="Diff_DSRA">[27]Fin_New!$H$397</definedName>
    <definedName name="Diff_IRES">'[27]T&amp;A'!$H$112</definedName>
    <definedName name="Diff_Junior">[27]Fin_New!$H$717</definedName>
    <definedName name="Diff_Junior_2">[27]Eq!$H$79</definedName>
    <definedName name="Diff_Lock_up">[27]Fin_New!$H$815</definedName>
    <definedName name="Diff_Net_swap_payment">[27]Fin_New!$H$188</definedName>
    <definedName name="Diff_Senior">[27]Fin_New!$H$249</definedName>
    <definedName name="Diff_SHL_restr">[27]Eq!$H$136</definedName>
    <definedName name="Diff_ZCB_CS">[27]Fin_New!$H$752</definedName>
    <definedName name="drgdrrg" hidden="1">{0,0,"",0}</definedName>
    <definedName name="DSRA_input">[20]Assumptions!$H$339</definedName>
    <definedName name="durata_conc">[20]Assumptions!$I$27</definedName>
    <definedName name="eccsecse" hidden="1">{0,0,"",0}</definedName>
    <definedName name="edsafsefs" hidden="1">{0,0,TRUE,0}</definedName>
    <definedName name="end_conc" localSheetId="1">[20]Assumptions!$I$28</definedName>
    <definedName name="end_conc" localSheetId="4">[20]Assumptions!$I$28</definedName>
    <definedName name="end_conc" localSheetId="5">[20]Assumptions!$I$28</definedName>
    <definedName name="end_conc" localSheetId="6">[20]Assumptions!$I$28</definedName>
    <definedName name="end_conc" localSheetId="7">[20]Assumptions!$I$28</definedName>
    <definedName name="end_conc">[27]In!$G$29</definedName>
    <definedName name="end_constr_tot">[20]Assumptions!$I$24</definedName>
    <definedName name="end_constr_tratta1">[20]Assumptions!$I$19</definedName>
    <definedName name="end_model">[20]Assumptions!$I$9</definedName>
    <definedName name="ERA_Target">[26]Macro!$D$109</definedName>
    <definedName name="erew" hidden="1">{#N/A,#N/A,FALSE,"Sheet1"}</definedName>
    <definedName name="ertertr" hidden="1">#REF!</definedName>
    <definedName name="ertrerterter" hidden="1">#REF!</definedName>
    <definedName name="ERTY" hidden="1">#REF!</definedName>
    <definedName name="et" hidden="1">#REF!</definedName>
    <definedName name="Euribor_Forward">[19]Inputs_OP!$B$158:$C$199</definedName>
    <definedName name="Extra_WACC">'[26]PFR Defiscalizzato Extra WACC'!$C$7</definedName>
    <definedName name="ezrtezr" hidden="1">#REF!</definedName>
    <definedName name="ezrtrezt" hidden="1">#REF!</definedName>
    <definedName name="eztezrt" hidden="1">#REF!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ttore_K">'[26]Parametro K'!$C$77</definedName>
    <definedName name="fdgad" hidden="1">{"inputs raw data",#N/A,TRUE,"INPUT"}</definedName>
    <definedName name="fds" hidden="1">{#N/A,#N/A,FALSE,"Cover";#N/A,#N/A,FALSE,"OFF";#N/A,#N/A,FALSE," ON";#N/A,#N/A,FALSE,"SUM";#N/A,#N/A,FALSE,"VPOP-POP"}</definedName>
    <definedName name="fds_new" hidden="1">{#N/A,#N/A,FALSE,"Cover";#N/A,#N/A,FALSE,"OFF";#N/A,#N/A,FALSE," ON";#N/A,#N/A,FALSE,"SUM";#N/A,#N/A,FALSE,"VPOP-POP"}</definedName>
    <definedName name="fdsfdsf" hidden="1">{0,0,FALSE,0}</definedName>
    <definedName name="fdsfse" hidden="1">{0,0,"",0}</definedName>
    <definedName name="fdssd" hidden="1">{0,0,"",0}</definedName>
    <definedName name="fe" localSheetId="1" hidden="1">{"FCB_ALL",#N/A,FALSE,"FCB"}</definedName>
    <definedName name="fe" localSheetId="4" hidden="1">{"FCB_ALL",#N/A,FALSE,"FCB"}</definedName>
    <definedName name="fe" localSheetId="5" hidden="1">{"FCB_ALL",#N/A,FALSE,"FCB"}</definedName>
    <definedName name="fe" localSheetId="6" hidden="1">{"FCB_ALL",#N/A,FALSE,"FCB"}</definedName>
    <definedName name="fe" localSheetId="7" hidden="1">{"FCB_ALL",#N/A,FALSE,"FCB"}</definedName>
    <definedName name="fe" hidden="1">{"FCB_ALL",#N/A,FALSE,"FCB"}</definedName>
    <definedName name="fffffffff" localSheetId="1" hidden="1">{#N/A,#N/A,TRUE,"Asmp";#N/A,#N/A,TRUE,"CF"}</definedName>
    <definedName name="fffffffff" localSheetId="4" hidden="1">{#N/A,#N/A,TRUE,"Asmp";#N/A,#N/A,TRUE,"CF"}</definedName>
    <definedName name="fffffffff" localSheetId="5" hidden="1">{#N/A,#N/A,TRUE,"Asmp";#N/A,#N/A,TRUE,"CF"}</definedName>
    <definedName name="fffffffff" localSheetId="6" hidden="1">{#N/A,#N/A,TRUE,"Asmp";#N/A,#N/A,TRUE,"CF"}</definedName>
    <definedName name="fffffffff" localSheetId="7" hidden="1">{#N/A,#N/A,TRUE,"Asmp";#N/A,#N/A,TRUE,"CF"}</definedName>
    <definedName name="fffffffff" hidden="1">{#N/A,#N/A,TRUE,"Asmp";#N/A,#N/A,TRUE,"CF"}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INANCIAL_CLOSE">[20]Assumptions!$I$30</definedName>
    <definedName name="financial_close_iva">[20]Assumptions!$M$301</definedName>
    <definedName name="Flag_Contributo_Teorico">[26]Summary!$C$46</definedName>
    <definedName name="Flag_Misure">[26]Summary!$C$44</definedName>
    <definedName name="fm" hidden="1">{"summary1",#N/A,TRUE,"Comps";"summary2",#N/A,TRUE,"Comps";"summary3",#N/A,TRUE,"Comps"}</definedName>
    <definedName name="fr" localSheetId="1" hidden="1">{"FCB_ALL",#N/A,FALSE,"FCB"}</definedName>
    <definedName name="fr" localSheetId="4" hidden="1">{"FCB_ALL",#N/A,FALSE,"FCB"}</definedName>
    <definedName name="fr" localSheetId="5" hidden="1">{"FCB_ALL",#N/A,FALSE,"FCB"}</definedName>
    <definedName name="fr" localSheetId="6" hidden="1">{"FCB_ALL",#N/A,FALSE,"FCB"}</definedName>
    <definedName name="fr" localSheetId="7" hidden="1">{"FCB_ALL",#N/A,FALSE,"FCB"}</definedName>
    <definedName name="fr" hidden="1">{"FCB_ALL",#N/A,FALSE,"FCB"}</definedName>
    <definedName name="freeze_check_f">[26]Macro!$D$18</definedName>
    <definedName name="FSDFSDF" hidden="1">#REF!</definedName>
    <definedName name="gbfdhbd" hidden="1">{0,0,0,0}</definedName>
    <definedName name="gdgrtdg" hidden="1">{0,0,"",0}</definedName>
    <definedName name="gfdagf" hidden="1">{#N/A,#N/A,FALSE,"Cover";#N/A,#N/A,FALSE,"OFF";#N/A,#N/A,FALSE," ON";#N/A,#N/A,FALSE,"SUM";#N/A,#N/A,FALSE,"VPOP-POP"}</definedName>
    <definedName name="gfdagf_new" hidden="1">{#N/A,#N/A,FALSE,"Cover";#N/A,#N/A,FALSE,"OFF";#N/A,#N/A,FALSE," ON";#N/A,#N/A,FALSE,"SUM";#N/A,#N/A,FALSE,"VPOP-POP"}</definedName>
    <definedName name="gfhs" hidden="1">{"summary1",#N/A,TRUE,"Comps";"summary2",#N/A,TRUE,"Comps";"summary3",#N/A,TRUE,"Comps"}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rafico" localSheetId="1" hidden="1">{#N/A,#N/A,TRUE,"Main Issues";#N/A,#N/A,TRUE,"Income statement ($)"}</definedName>
    <definedName name="grafico" localSheetId="4" hidden="1">{#N/A,#N/A,TRUE,"Main Issues";#N/A,#N/A,TRUE,"Income statement ($)"}</definedName>
    <definedName name="grafico" localSheetId="5" hidden="1">{#N/A,#N/A,TRUE,"Main Issues";#N/A,#N/A,TRUE,"Income statement ($)"}</definedName>
    <definedName name="grafico" localSheetId="6" hidden="1">{#N/A,#N/A,TRUE,"Main Issues";#N/A,#N/A,TRUE,"Income statement ($)"}</definedName>
    <definedName name="grafico" localSheetId="7" hidden="1">{#N/A,#N/A,TRUE,"Main Issues";#N/A,#N/A,TRUE,"Income statement ($)"}</definedName>
    <definedName name="grafico" hidden="1">{#N/A,#N/A,TRUE,"Main Issues";#N/A,#N/A,TRUE,"Income statement ($)"}</definedName>
    <definedName name="grdgdrgd" hidden="1">{0,0,"",0}</definedName>
    <definedName name="h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hchbcb" hidden="1">{0,0,0,0}</definedName>
    <definedName name="H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hfdbn" hidden="1">{0,0,0,0}</definedName>
    <definedName name="hiulj" hidden="1">{"EVA",#N/A,FALSE,"EVA";"WACC",#N/A,FALSE,"WACC"}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ngfnfj" hidden="1">'[10]sales vol.'!$J$211:$J$214</definedName>
    <definedName name="htfh" hidden="1">{0,0,0,0}</definedName>
    <definedName name="htfhfth" hidden="1">{0,0,"",0}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u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i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" localSheetId="4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" localSheetId="6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" localSheetId="7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Imp_sost_calc" localSheetId="6">'tabella G'!$F$89:$BL$89</definedName>
    <definedName name="Imp_sost_val" localSheetId="6">'tabella G'!$F$92:$BM$92</definedName>
    <definedName name="Incremento_Tariffario" localSheetId="1">[20]ART!$C$127</definedName>
    <definedName name="Incremento_Tariffario" localSheetId="4">[20]ART!$C$127</definedName>
    <definedName name="Incremento_Tariffario">[20]ART!$C$126</definedName>
    <definedName name="investment_year">[19]Scenari!$D$10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41379.6819907407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39162.4359375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b" hidden="1">{"summary1",#N/A,TRUE,"Comps";"summary2",#N/A,TRUE,"Comps";"summary3",#N/A,TRUE,"Comps"}</definedName>
    <definedName name="jikj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localSheetId="4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localSheetId="6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localSheetId="7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o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fgg" hidden="1">{0,0,"",0}</definedName>
    <definedName name="jjj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jj" localSheetId="4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jj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jj" localSheetId="6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jj" localSheetId="7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jj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k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jyf" hidden="1">{0,0,0,0}</definedName>
    <definedName name="Junior_overfund_paste">[27]Fin_New!$G$652</definedName>
    <definedName name="jyfng" hidden="1">{0,0,"",0}</definedName>
    <definedName name="Kd">'[28]WACC &amp; Flussi'!$F$4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hkhukh" hidden="1">'[10]sales vol.'!$I$1121:$I$1122</definedName>
    <definedName name="kj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dslf" hidden="1">{#N/A,#N/A,FALSE,"Sheet1"}</definedName>
    <definedName name="kk" hidden="1">{#N/A,#N/A,FALSE,"Cover";#N/A,#N/A,FALSE,"OFF";#N/A,#N/A,FALSE," ON";#N/A,#N/A,FALSE,"SUM";#N/A,#N/A,FALSE,"VPOP-POP"}</definedName>
    <definedName name="ListOffset" hidden="1">1</definedName>
    <definedName name="lojk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localSheetId="4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localSheetId="6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localSheetId="7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NGO" localSheetId="1" hidden="1">{#N/A,#N/A,TRUE,"Summary"}</definedName>
    <definedName name="LONGO" localSheetId="4" hidden="1">{#N/A,#N/A,TRUE,"Summary"}</definedName>
    <definedName name="LONGO" localSheetId="5" hidden="1">{#N/A,#N/A,TRUE,"Summary"}</definedName>
    <definedName name="LONGO" localSheetId="6" hidden="1">{#N/A,#N/A,TRUE,"Summary"}</definedName>
    <definedName name="LONGO" localSheetId="7" hidden="1">{#N/A,#N/A,TRUE,"Summary"}</definedName>
    <definedName name="LONGO" hidden="1">{#N/A,#N/A,TRUE,"Summary"}</definedName>
    <definedName name="MATT" localSheetId="1" hidden="1">{#N/A,#N/A,TRUE,"Main Issues";#N/A,#N/A,TRUE,"Income statement ($)"}</definedName>
    <definedName name="MATT" localSheetId="4" hidden="1">{#N/A,#N/A,TRUE,"Main Issues";#N/A,#N/A,TRUE,"Income statement ($)"}</definedName>
    <definedName name="MATT" localSheetId="5" hidden="1">{#N/A,#N/A,TRUE,"Main Issues";#N/A,#N/A,TRUE,"Income statement ($)"}</definedName>
    <definedName name="MATT" localSheetId="6" hidden="1">{#N/A,#N/A,TRUE,"Main Issues";#N/A,#N/A,TRUE,"Income statement ($)"}</definedName>
    <definedName name="MATT" localSheetId="7" hidden="1">{#N/A,#N/A,TRUE,"Main Issues";#N/A,#N/A,TRUE,"Income statement ($)"}</definedName>
    <definedName name="MATT" hidden="1">{#N/A,#N/A,TRUE,"Main Issues";#N/A,#N/A,TRUE,"Income statement ($)"}</definedName>
    <definedName name="MerrillPrintIt" localSheetId="4" hidden="1">[1]!MerrillPrintIt</definedName>
    <definedName name="MerrillPrintIt" localSheetId="9" hidden="1">[1]!MerrillPrintIt</definedName>
    <definedName name="MerrillPrintIt" hidden="1">[1]!MerrillPrintIt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igliaia">[19]Inputs_OP!$D$5</definedName>
    <definedName name="Mio">1000000</definedName>
    <definedName name="mkjk" hidden="1">#REF!</definedName>
    <definedName name="mmm" hidden="1">{"pag.2",#N/A,TRUE,"Costi";"pag.1",#N/A,TRUE,"Ricavi";"pag.3",#N/A,TRUE,"Costi"}</definedName>
    <definedName name="model_length" localSheetId="1">[20]Assumptions!$I$8</definedName>
    <definedName name="model_length" localSheetId="4">[20]Assumptions!$I$8</definedName>
    <definedName name="model_length" localSheetId="5">[20]Assumptions!$I$8</definedName>
    <definedName name="model_length" localSheetId="6">[20]Assumptions!$I$8</definedName>
    <definedName name="model_length" localSheetId="7">[20]Assumptions!$I$8</definedName>
    <definedName name="model_length">[25]assumptions!$I$8</definedName>
    <definedName name="Model_start">[19]Inputs_OP!$D$4</definedName>
    <definedName name="MtM_calc">#REF!</definedName>
    <definedName name="MtM_check">#REF!</definedName>
    <definedName name="MtM_copy">#REF!</definedName>
    <definedName name="nbgbngcc" hidden="1">{0,0,"",0}</definedName>
    <definedName name="nbvcvnbv" hidden="1">{0,0,0,0}</definedName>
    <definedName name="NewRange" localSheetId="4" hidden="1">[1]!NewRange</definedName>
    <definedName name="NewRange" localSheetId="9" hidden="1">[1]!NewRange</definedName>
    <definedName name="NewRange" hidden="1">[1]!NewRange</definedName>
    <definedName name="nn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5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localSheetId="7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PV_Poste">#REF!</definedName>
    <definedName name="o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OLE_LINK1" localSheetId="9">'tabella J'!$A$16</definedName>
    <definedName name="pippo" localSheetId="1" hidden="1">{"cebank",#N/A,FALSE,"P9498BAR";"spbank",#N/A,FALSE,"P9498BAR";"renfinbank",#N/A,FALSE,"P9498BAR";"indici",#N/A,FALSE,"P9498BAR"}</definedName>
    <definedName name="pippo" localSheetId="4" hidden="1">{"cebank",#N/A,FALSE,"P9498BAR";"spbank",#N/A,FALSE,"P9498BAR";"renfinbank",#N/A,FALSE,"P9498BAR";"indici",#N/A,FALSE,"P9498BAR"}</definedName>
    <definedName name="pippo" localSheetId="5" hidden="1">{"cebank",#N/A,FALSE,"P9498BAR";"spbank",#N/A,FALSE,"P9498BAR";"renfinbank",#N/A,FALSE,"P9498BAR";"indici",#N/A,FALSE,"P9498BAR"}</definedName>
    <definedName name="pippo" localSheetId="6" hidden="1">{"cebank",#N/A,FALSE,"P9498BAR";"spbank",#N/A,FALSE,"P9498BAR";"renfinbank",#N/A,FALSE,"P9498BAR";"indici",#N/A,FALSE,"P9498BAR"}</definedName>
    <definedName name="pippo" localSheetId="7" hidden="1">{"cebank",#N/A,FALSE,"P9498BAR";"spbank",#N/A,FALSE,"P9498BAR";"renfinbank",#N/A,FALSE,"P9498BAR";"indici",#N/A,FALSE,"P9498BAR"}</definedName>
    <definedName name="pippo" hidden="1">{"cebank",#N/A,FALSE,"P9498BAR";"spbank",#N/A,FALSE,"P9498BAR";"renfinbank",#N/A,FALSE,"P9498BAR";"indici",#N/A,FALSE,"P9498BAR"}</definedName>
    <definedName name="pp" hidden="1">{#N/A,#N/A,FALSE,"Cover";#N/A,#N/A,FALSE,"OFF";#N/A,#N/A,FALSE," ON";#N/A,#N/A,FALSE,"SUM";#N/A,#N/A,FALSE,"VPOP-POP"}</definedName>
    <definedName name="Precision">[27]In!$G$15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5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7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re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SDQS" hidden="1">#REF!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re" localSheetId="1" hidden="1">{"test2",#N/A,TRUE,"Prices"}</definedName>
    <definedName name="re" localSheetId="4" hidden="1">{"test2",#N/A,TRUE,"Prices"}</definedName>
    <definedName name="re" localSheetId="5" hidden="1">{"test2",#N/A,TRUE,"Prices"}</definedName>
    <definedName name="re" localSheetId="6" hidden="1">{"test2",#N/A,TRUE,"Prices"}</definedName>
    <definedName name="re" localSheetId="7" hidden="1">{"test2",#N/A,TRUE,"Prices"}</definedName>
    <definedName name="re" hidden="1">{"test2",#N/A,TRUE,"Prices"}</definedName>
    <definedName name="RedefinePrintTableRange" localSheetId="4" hidden="1">[1]!RedefinePrintTableRange</definedName>
    <definedName name="RedefinePrintTableRange" localSheetId="9" hidden="1">[1]!RedefinePrintTableRange</definedName>
    <definedName name="RedefinePrintTableRange" hidden="1">[1]!RedefinePrintTableRange</definedName>
    <definedName name="Refi_calc">#REF!</definedName>
    <definedName name="Refi_check">#REF!</definedName>
    <definedName name="Refi_copy">#REF!</definedName>
    <definedName name="REZTEZRT" hidden="1">#REF!</definedName>
    <definedName name="risultati">#REF!</definedName>
    <definedName name="rrr" hidden="1">{#N/A,#N/A,FALSE,"Cover";#N/A,#N/A,FALSE,"OFF";#N/A,#N/A,FALSE," ON";#N/A,#N/A,FALSE,"SUM";#N/A,#N/A,FALSE,"VPOP-POP"}</definedName>
    <definedName name="rrr_new" hidden="1">{#N/A,#N/A,FALSE,"Cover";#N/A,#N/A,FALSE,"OFF";#N/A,#N/A,FALSE," ON";#N/A,#N/A,FALSE,"SUM";#N/A,#N/A,FALSE,"VPOP-POP"}</definedName>
    <definedName name="rt" hidden="1">{"inputs raw data",#N/A,TRUE,"INPUT"}</definedName>
    <definedName name="sa" hidden="1">{"cap_structure",#N/A,FALSE,"Graph-Mkt Cap";"price",#N/A,FALSE,"Graph-Price";"ebit",#N/A,FALSE,"Graph-EBITDA";"ebitda",#N/A,FALSE,"Graph-EBITDA"}</definedName>
    <definedName name="saasdasd" hidden="1">{#N/A,#N/A,FALSE,"Cover";#N/A,#N/A,FALSE,"OFF";#N/A,#N/A,FALSE," ON";#N/A,#N/A,FALSE,"SUM";#N/A,#N/A,FALSE,"VPOP-POP"}</definedName>
    <definedName name="saefsef" hidden="1">{0,0,FALSE,0}</definedName>
    <definedName name="saeser" hidden="1">'[29]sales vol.'!$J$211:$J$214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PBEXhrIndnt" hidden="1">"Wide"</definedName>
    <definedName name="SAPBEXrevision" hidden="1">3</definedName>
    <definedName name="SAPBEXsysID" hidden="1">"BWP"</definedName>
    <definedName name="SAPBEXwbID" hidden="1">"B805JOR2QQHQDJ7G28UEKOZCW"</definedName>
    <definedName name="SAPsysID" hidden="1">"708C5W7SBKP804JT78WJ0JNKI"</definedName>
    <definedName name="SAPwbID" hidden="1">"ARS"</definedName>
    <definedName name="sbgsdgfgbb" hidden="1">#REF!</definedName>
    <definedName name="scenari_traffico">#REF!</definedName>
    <definedName name="scenari_unwinding">#REF!</definedName>
    <definedName name="Scenario">[27]Sensi!$G$25</definedName>
    <definedName name="scenario_base">#REF!</definedName>
    <definedName name="Scenario_Capex">[19]Capex!$A$25:$A$31</definedName>
    <definedName name="Scenario_Contributo">[19]Inputs_OP!$E$256:$J$256</definedName>
    <definedName name="Scenario_DSCR">[19]Inputs_OP!$D$129:$Q$129</definedName>
    <definedName name="scenario_finale">#REF!</definedName>
    <definedName name="Scenario_Traffico">[19]ScenTraffico!$G$2:$BJ$2</definedName>
    <definedName name="Scenario_X">[19]Inputs_OP!$D$117:$Q$117</definedName>
    <definedName name="Scott" hidden="1">{#N/A,#N/A,FALSE,"OXHP"}</definedName>
    <definedName name="sdafsdfzSDfasdf" hidden="1">{#N/A,#N/A,FALSE,"Sheet1"}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gdsf" hidden="1">#REF!</definedName>
    <definedName name="SDFGFG" hidden="1">#REF!</definedName>
    <definedName name="sdfsdfsd" hidden="1">{0,0,0,0}</definedName>
    <definedName name="sdvsfdvfdsb" hidden="1">#REF!</definedName>
    <definedName name="sefsdfs" hidden="1">{0,0,FALSE,0}</definedName>
    <definedName name="sencount" hidden="1">1</definedName>
    <definedName name="Sensitivity" hidden="1">{"mgmt forecast",#N/A,FALSE,"Mgmt Forecast";"dcf table",#N/A,FALSE,"Mgmt Forecast";"sensitivity",#N/A,FALSE,"Mgmt Forecast";"table inputs",#N/A,FALSE,"Mgmt Forecast";"calculations",#N/A,FALSE,"Mgmt Forecast"}</definedName>
    <definedName name="sfbgsfbgsfbg" hidden="1">#REF!</definedName>
    <definedName name="SFDGDSG" hidden="1">#REF!</definedName>
    <definedName name="slkdjf" localSheetId="1" hidden="1">{#N/A,#N/A,TRUE,"Asmp";#N/A,#N/A,TRUE,"CF"}</definedName>
    <definedName name="slkdjf" localSheetId="4" hidden="1">{#N/A,#N/A,TRUE,"Asmp";#N/A,#N/A,TRUE,"CF"}</definedName>
    <definedName name="slkdjf" localSheetId="5" hidden="1">{#N/A,#N/A,TRUE,"Asmp";#N/A,#N/A,TRUE,"CF"}</definedName>
    <definedName name="slkdjf" localSheetId="6" hidden="1">{#N/A,#N/A,TRUE,"Asmp";#N/A,#N/A,TRUE,"CF"}</definedName>
    <definedName name="slkdjf" localSheetId="7" hidden="1">{#N/A,#N/A,TRUE,"Asmp";#N/A,#N/A,TRUE,"CF"}</definedName>
    <definedName name="slkdjf" hidden="1">{#N/A,#N/A,TRUE,"Asmp";#N/A,#N/A,TRUE,"CF"}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reads1A">[19]Inputs_OP!$B$280:$D$284</definedName>
    <definedName name="Spreads1B">[19]Inputs_OP!$B$288:$D$292</definedName>
    <definedName name="Spreads1C">[19]Inputs_OP!$B$296:$D$300</definedName>
    <definedName name="S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5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localSheetId="7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localSheetId="1" hidden="1">{"cebank",#N/A,FALSE,"P9498BAR";"spbank",#N/A,FALSE,"P9498BAR";"renfinbank",#N/A,FALSE,"P9498BAR";"indici",#N/A,FALSE,"P9498BAR"}</definedName>
    <definedName name="ssss" localSheetId="4" hidden="1">{"cebank",#N/A,FALSE,"P9498BAR";"spbank",#N/A,FALSE,"P9498BAR";"renfinbank",#N/A,FALSE,"P9498BAR";"indici",#N/A,FALSE,"P9498BAR"}</definedName>
    <definedName name="ssss" localSheetId="5" hidden="1">{"cebank",#N/A,FALSE,"P9498BAR";"spbank",#N/A,FALSE,"P9498BAR";"renfinbank",#N/A,FALSE,"P9498BAR";"indici",#N/A,FALSE,"P9498BAR"}</definedName>
    <definedName name="ssss" localSheetId="6" hidden="1">{"cebank",#N/A,FALSE,"P9498BAR";"spbank",#N/A,FALSE,"P9498BAR";"renfinbank",#N/A,FALSE,"P9498BAR";"indici",#N/A,FALSE,"P9498BAR"}</definedName>
    <definedName name="ssss" localSheetId="7" hidden="1">{"cebank",#N/A,FALSE,"P9498BAR";"spbank",#N/A,FALSE,"P9498BAR";"renfinbank",#N/A,FALSE,"P9498BAR";"indici",#N/A,FALSE,"P9498BAR"}</definedName>
    <definedName name="ssss" hidden="1">{"cebank",#N/A,FALSE,"P9498BAR";"spbank",#N/A,FALSE,"P9498BAR";"renfinbank",#N/A,FALSE,"P9498BAR";"indici",#N/A,FALSE,"P9498BAR"}</definedName>
    <definedName name="START_CONSTR_E">[20]Assumptions!#REF!</definedName>
    <definedName name="START_CONSTR_S">[20]Assumptions!#REF!</definedName>
    <definedName name="START_GEST" localSheetId="1">[20]Assumptions!$I$20</definedName>
    <definedName name="START_GEST" localSheetId="4">[20]Assumptions!$I$20</definedName>
    <definedName name="START_GEST" localSheetId="5">[20]Assumptions!$I$20</definedName>
    <definedName name="START_GEST" localSheetId="6">[20]Assumptions!$I$20</definedName>
    <definedName name="START_GEST" localSheetId="7">[20]Assumptions!$I$20</definedName>
    <definedName name="start_gest">#REF!</definedName>
    <definedName name="start_model" localSheetId="3">[25]assumptions!$I$7</definedName>
    <definedName name="start_model">[20]Assumptions!$I$7</definedName>
    <definedName name="stuff" localSheetId="1" hidden="1">#REF!</definedName>
    <definedName name="stuff" localSheetId="4" hidden="1">#REF!</definedName>
    <definedName name="stuff" localSheetId="5" hidden="1">#REF!</definedName>
    <definedName name="stuff" localSheetId="6" hidden="1">#REF!</definedName>
    <definedName name="stuff" localSheetId="7" hidden="1">#REF!</definedName>
    <definedName name="stuff" hidden="1">#REF!</definedName>
    <definedName name="Swap_cost">[27]Fin_New!$H$205</definedName>
    <definedName name="Swap_scenario">[27]In!#REF!</definedName>
    <definedName name="Swvu.ce_storici." hidden="1">#REF!</definedName>
    <definedName name="Swvu.dd." hidden="1">#REF!</definedName>
    <definedName name="test" hidden="1">{"targetdcf",#N/A,FALSE,"Merger consequences";"TARGETASSU",#N/A,FALSE,"Merger consequences";"TERMINAL VALUE",#N/A,FALSE,"Merger consequences"}</definedName>
    <definedName name="test1" localSheetId="1" hidden="1">{#N/A,#N/A,TRUE,"MAIN FT TERM";#N/A,#N/A,TRUE,"MCI  FT TERM ";#N/A,#N/A,TRUE,"OC12 EQV"}</definedName>
    <definedName name="test1" localSheetId="4" hidden="1">{#N/A,#N/A,TRUE,"MAIN FT TERM";#N/A,#N/A,TRUE,"MCI  FT TERM ";#N/A,#N/A,TRUE,"OC12 EQV"}</definedName>
    <definedName name="test1" localSheetId="5" hidden="1">{#N/A,#N/A,TRUE,"MAIN FT TERM";#N/A,#N/A,TRUE,"MCI  FT TERM ";#N/A,#N/A,TRUE,"OC12 EQV"}</definedName>
    <definedName name="test1" localSheetId="6" hidden="1">{#N/A,#N/A,TRUE,"MAIN FT TERM";#N/A,#N/A,TRUE,"MCI  FT TERM ";#N/A,#N/A,TRUE,"OC12 EQV"}</definedName>
    <definedName name="test1" localSheetId="7" hidden="1">{#N/A,#N/A,TRUE,"MAIN FT TERM";#N/A,#N/A,TRUE,"MCI  FT TERM ";#N/A,#N/A,TRUE,"OC12 EQV"}</definedName>
    <definedName name="test1" hidden="1">{#N/A,#N/A,TRUE,"MAIN FT TERM";#N/A,#N/A,TRUE,"MCI  FT TERM ";#N/A,#N/A,TRUE,"OC12 EQV"}</definedName>
    <definedName name="test10" hidden="1">'[18]sales vol.'!$J$1121:$J$1122</definedName>
    <definedName name="test11" hidden="1">'[18]sales vol.'!$J$1632:$J$1635</definedName>
    <definedName name="test12" hidden="1">'[18]sales vol.'!$J$2248:$J$2251</definedName>
    <definedName name="test13" hidden="1">'[18]Stock Price'!$C$4:$C$265</definedName>
    <definedName name="test14" hidden="1">'[18]MLP IPO Yields vs MLP Index'!#REF!</definedName>
    <definedName name="test15" hidden="1">[18]Quarters!$X$25:$AA$25</definedName>
    <definedName name="test16" hidden="1">'[18]MLP IPO Yields vs MLP Index'!#REF!</definedName>
    <definedName name="test17" hidden="1">'[18]MLP IPO Yields vs MLP Index'!#REF!</definedName>
    <definedName name="test18" hidden="1">'[18]Stock Price'!$D$4:$D$265</definedName>
    <definedName name="test19" hidden="1">'[18]MLP IPO Yields vs MLP Index'!#REF!</definedName>
    <definedName name="test2" hidden="1">'[18]Stock Price'!$B$4:$B$265</definedName>
    <definedName name="test20" hidden="1">[18]Quarters!$T$41:$T$41</definedName>
    <definedName name="test21" hidden="1">[18]Quarters!$T$62:$T$62</definedName>
    <definedName name="test22" hidden="1">[18]Quarters!$T$25:$T$25</definedName>
    <definedName name="test23" hidden="1">[18]Quarters!$T$26:$T$26</definedName>
    <definedName name="test24" hidden="1">[18]Quarters!$T$27:$T$27</definedName>
    <definedName name="test25" hidden="1">[18]Quarters!$T$28:$T$28</definedName>
    <definedName name="test28" hidden="1">[18]Quarters!$T$29:$T$29</definedName>
    <definedName name="test3" hidden="1">[18]Total!$D$322:$D$325</definedName>
    <definedName name="test4" hidden="1">[18]oldSEG!$M$16:$M$19</definedName>
    <definedName name="test5" hidden="1">'[18]sales vol.'!$K$398:$K$401</definedName>
    <definedName name="test6" hidden="1">[18]oldSEG!$M$23:$M$26</definedName>
    <definedName name="test7" hidden="1">[18]Quarters!$F$110:$F$113</definedName>
    <definedName name="test8" hidden="1">[18]Quarters!$G$110:$G$113</definedName>
    <definedName name="test9" hidden="1">'[18]sales vol.'!$K$211:$K$214</definedName>
    <definedName name="TextRefCopyRangeCount" hidden="1">1</definedName>
    <definedName name="tfhfthft" hidden="1">'[10]sales vol.'!$I$2248:$I$2251</definedName>
    <definedName name="_xlnm.Print_Titles" localSheetId="1">'tabella B'!$B:$D,'tabella B'!$1:$2</definedName>
    <definedName name="_xlnm.Print_Titles" localSheetId="4">'tabella E'!$A:$C,'tabella E'!$1:$2</definedName>
    <definedName name="_xlnm.Print_Titles" localSheetId="5">'tabella F'!$A:$C,'tabella F'!$1:$2</definedName>
    <definedName name="_xlnm.Print_Titles" localSheetId="6">'tabella G'!$A:$C,'tabella G'!$1:$2</definedName>
    <definedName name="_xlnm.Print_Titles" localSheetId="7">'tabella H'!$A:$C,'tabella H'!$1:$2</definedName>
    <definedName name="tradingcompar" hidden="1">{#N/A,#N/A,FALSE,"Trading-Mult ";#N/A,#N/A,FALSE,"Trading-Cap";#N/A,#N/A,FALSE,"Trading-Inc";#N/A,#N/A,FALSE,"Cash Flow";#N/A,#N/A,FALSE,"M&amp;A info"}</definedName>
    <definedName name="Tratte">[19]Inputs_OP!$B$144:$B$144</definedName>
    <definedName name="TRC">[27]Reg!$D$24</definedName>
    <definedName name="TRC_POST">[27]Reg!$D$26</definedName>
    <definedName name="tutti_risultati">#REF!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uhiuk" hidden="1">{"adj95mult",#N/A,FALSE,"COMPCO";"adj95est",#N/A,FALSE,"COMPCO"}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Vail" hidden="1">{"PVGraph2",#N/A,FALSE,"PV Data"}</definedName>
    <definedName name="VAN_PF">[30]ART!$C$118</definedName>
    <definedName name="Vinay" hidden="1">{#N/A,#N/A,FALSE,"OXHP"}</definedName>
    <definedName name="vv" hidden="1">{"mgmt forecast",#N/A,FALSE,"Mgmt Forecast";"dcf table",#N/A,FALSE,"Mgmt Forecast";"sensitivity",#N/A,FALSE,"Mgmt Forecast";"table inputs",#N/A,FALSE,"Mgmt Forecast";"calculations",#N/A,FALSE,"Mgmt Forecast"}</definedName>
    <definedName name="vz" hidden="1">{"mgmt forecast",#N/A,FALSE,"Mgmt Forecast";"dcf table",#N/A,FALSE,"Mgmt Forecast";"sensitivity",#N/A,FALSE,"Mgmt Forecast";"table inputs",#N/A,FALSE,"Mgmt Forecast";"calculations",#N/A,FALSE,"Mgmt Forecast"}</definedName>
    <definedName name="vzx" hidden="1">{"mgmt forecast",#N/A,FALSE,"Mgmt Forecast";"dcf table",#N/A,FALSE,"Mgmt Forecast";"sensitivity",#N/A,FALSE,"Mgmt Forecast";"table inputs",#N/A,FALSE,"Mgmt Forecast";"calculations",#N/A,FALSE,"Mgmt Forecast"}</definedName>
    <definedName name="wafe" hidden="1">{"summary1",#N/A,TRUE,"Comps";"summary2",#N/A,TRUE,"Comps";"summary3",#N/A,TRUE,"Comps"}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QQE" hidden="1">{"summary1",#N/A,TRUE,"Comps";"summary2",#N/A,TRUE,"Comps";"summary3",#N/A,TRUE,"Comps"}</definedName>
    <definedName name="wew" hidden="1">{#N/A,#N/A,FALSE,"Sheet1"}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d.2._.pagers.3" hidden="1">{"Cover",#N/A,FALSE,"Cover";"Summary",#N/A,FALSE,"Summarpage"}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A.._.Cash._.Flow._.Numbers." localSheetId="1" hidden="1">{#N/A,#N/A,FALSE,"Dev";#N/A,#N/A,FALSE,"CF";#N/A,#N/A,FALSE,"Golf CF";#N/A,#N/A,FALSE,"ResMgmt";#N/A,#N/A,FALSE,"F&amp;B";#N/A,#N/A,FALSE,"Banq"}</definedName>
    <definedName name="wrn.A.._.Cash._.Flow._.Numbers." localSheetId="4" hidden="1">{#N/A,#N/A,FALSE,"Dev";#N/A,#N/A,FALSE,"CF";#N/A,#N/A,FALSE,"Golf CF";#N/A,#N/A,FALSE,"ResMgmt";#N/A,#N/A,FALSE,"F&amp;B";#N/A,#N/A,FALSE,"Banq"}</definedName>
    <definedName name="wrn.A.._.Cash._.Flow._.Numbers." localSheetId="5" hidden="1">{#N/A,#N/A,FALSE,"Dev";#N/A,#N/A,FALSE,"CF";#N/A,#N/A,FALSE,"Golf CF";#N/A,#N/A,FALSE,"ResMgmt";#N/A,#N/A,FALSE,"F&amp;B";#N/A,#N/A,FALSE,"Banq"}</definedName>
    <definedName name="wrn.A.._.Cash._.Flow._.Numbers." localSheetId="6" hidden="1">{#N/A,#N/A,FALSE,"Dev";#N/A,#N/A,FALSE,"CF";#N/A,#N/A,FALSE,"Golf CF";#N/A,#N/A,FALSE,"ResMgmt";#N/A,#N/A,FALSE,"F&amp;B";#N/A,#N/A,FALSE,"Banq"}</definedName>
    <definedName name="wrn.A.._.Cash._.Flow._.Numbers." localSheetId="7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localSheetId="1" hidden="1">{#N/A,#N/A,TRUE,"MAIN FT TERM";#N/A,#N/A,TRUE,"MCI  FT TERM ";#N/A,#N/A,TRUE,"OC12 EQV"}</definedName>
    <definedName name="wrn.all._.sheets." localSheetId="4" hidden="1">{#N/A,#N/A,TRUE,"MAIN FT TERM";#N/A,#N/A,TRUE,"MCI  FT TERM ";#N/A,#N/A,TRUE,"OC12 EQV"}</definedName>
    <definedName name="wrn.all._.sheets." localSheetId="5" hidden="1">{#N/A,#N/A,TRUE,"MAIN FT TERM";#N/A,#N/A,TRUE,"MCI  FT TERM ";#N/A,#N/A,TRUE,"OC12 EQV"}</definedName>
    <definedName name="wrn.all._.sheets." localSheetId="6" hidden="1">{#N/A,#N/A,TRUE,"MAIN FT TERM";#N/A,#N/A,TRUE,"MCI  FT TERM ";#N/A,#N/A,TRUE,"OC12 EQV"}</definedName>
    <definedName name="wrn.all._.sheets." localSheetId="7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4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6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7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pproval._.Package." hidden="1">{#N/A,#N/A,FALSE,"Cover";#N/A,#N/A,FALSE,"OFF";#N/A,#N/A,FALSE," ON";#N/A,#N/A,FALSE,"SUM";#N/A,#N/A,FALSE,"VPOP-POP"}</definedName>
    <definedName name="wrn.AQUIROR._.DCF." hidden="1">{"AQUIRORDCF",#N/A,FALSE,"Merger consequences";"Acquirorassns",#N/A,FALSE,"Merger consequences"}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to._.Comp." hidden="1">{#N/A,#N/A,FALSE,"Sheet1"}</definedName>
    <definedName name="wrn.B.._.Market._.Information." localSheetId="1" hidden="1">{#N/A,#N/A,FALSE,"Mkt";#N/A,#N/A,FALSE,"HotProp";#N/A,#N/A,FALSE,"GolfProp";#N/A,#N/A,FALSE,"ResProp"}</definedName>
    <definedName name="wrn.B.._.Market._.Information." localSheetId="4" hidden="1">{#N/A,#N/A,FALSE,"Mkt";#N/A,#N/A,FALSE,"HotProp";#N/A,#N/A,FALSE,"GolfProp";#N/A,#N/A,FALSE,"ResProp"}</definedName>
    <definedName name="wrn.B.._.Market._.Information." localSheetId="5" hidden="1">{#N/A,#N/A,FALSE,"Mkt";#N/A,#N/A,FALSE,"HotProp";#N/A,#N/A,FALSE,"GolfProp";#N/A,#N/A,FALSE,"ResProp"}</definedName>
    <definedName name="wrn.B.._.Market._.Information." localSheetId="6" hidden="1">{#N/A,#N/A,FALSE,"Mkt";#N/A,#N/A,FALSE,"HotProp";#N/A,#N/A,FALSE,"GolfProp";#N/A,#N/A,FALSE,"ResProp"}</definedName>
    <definedName name="wrn.B.._.Market._.Information." localSheetId="7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NKPLAN." localSheetId="1" hidden="1">{"cebank",#N/A,FALSE,"P9498BAR";"spbank",#N/A,FALSE,"P9498BAR";"renfinbank",#N/A,FALSE,"P9498BAR";"indici",#N/A,FALSE,"P9498BAR"}</definedName>
    <definedName name="wrn.BANKPLAN." localSheetId="4" hidden="1">{"cebank",#N/A,FALSE,"P9498BAR";"spbank",#N/A,FALSE,"P9498BAR";"renfinbank",#N/A,FALSE,"P9498BAR";"indici",#N/A,FALSE,"P9498BAR"}</definedName>
    <definedName name="wrn.BANKPLAN." localSheetId="5" hidden="1">{"cebank",#N/A,FALSE,"P9498BAR";"spbank",#N/A,FALSE,"P9498BAR";"renfinbank",#N/A,FALSE,"P9498BAR";"indici",#N/A,FALSE,"P9498BAR"}</definedName>
    <definedName name="wrn.BANKPLAN." localSheetId="6" hidden="1">{"cebank",#N/A,FALSE,"P9498BAR";"spbank",#N/A,FALSE,"P9498BAR";"renfinbank",#N/A,FALSE,"P9498BAR";"indici",#N/A,FALSE,"P9498BAR"}</definedName>
    <definedName name="wrn.BANKPLAN." localSheetId="7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Cash._.Flow._.As._.Is._.and._.Assumptions." localSheetId="1" hidden="1">{#N/A,#N/A,TRUE,"Asmp";#N/A,#N/A,TRUE,"CF"}</definedName>
    <definedName name="wrn.Cash._.Flow._.As._.Is._.and._.Assumptions." localSheetId="4" hidden="1">{#N/A,#N/A,TRUE,"Asmp";#N/A,#N/A,TRUE,"CF"}</definedName>
    <definedName name="wrn.Cash._.Flow._.As._.Is._.and._.Assumptions." localSheetId="5" hidden="1">{#N/A,#N/A,TRUE,"Asmp";#N/A,#N/A,TRUE,"CF"}</definedName>
    <definedName name="wrn.Cash._.Flow._.As._.Is._.and._.Assumptions." localSheetId="6" hidden="1">{#N/A,#N/A,TRUE,"Asmp";#N/A,#N/A,TRUE,"CF"}</definedName>
    <definedName name="wrn.Cash._.Flow._.As._.Is._.and._.Assumptions." localSheetId="7" hidden="1">{#N/A,#N/A,TRUE,"Asmp";#N/A,#N/A,TRUE,"CF"}</definedName>
    <definedName name="wrn.Cash._.Flow._.As._.Is._.and._.Assumptions." hidden="1">{#N/A,#N/A,TRUE,"Asmp";#N/A,#N/A,TRUE,"CF"}</definedName>
    <definedName name="wrn.compco." hidden="1">{"page1",#N/A,FALSE,"BHCOMPC5";"page2",#N/A,FALSE,"BHCOMPC5";"page3",#N/A,FALSE,"BHCOMPC5";"page4",#N/A,FALSE,"BHCOMPC5"}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tribution." hidden="1">{#N/A,#N/A,FALSE,"Contribution Analysis"}</definedName>
    <definedName name="wrn.contribution.1" hidden="1">{#N/A,#N/A,FALSE,"Contribution Analysis"}</definedName>
    <definedName name="wrn.corso_forecast." hidden="1">{"ce_storici",#N/A,FALSE}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.1" hidden="1">{"orixcsc",#N/A,FALSE,"ORIX CSC";"orixcsc2",#N/A,FALSE,"ORIX CSC"}</definedName>
    <definedName name="wrn.csc.3" hidden="1">{#N/A,#N/A,FALSE,"ORIX CSC"}</definedName>
    <definedName name="wrn.csc2." hidden="1">{#N/A,#N/A,FALSE,"ORIX CSC"}</definedName>
    <definedName name="wrn.Danilo." localSheetId="1" hidden="1">{#N/A,#N/A,TRUE,"Main Issues";#N/A,#N/A,TRUE,"Income statement ($)"}</definedName>
    <definedName name="wrn.Danilo." localSheetId="4" hidden="1">{#N/A,#N/A,TRUE,"Main Issues";#N/A,#N/A,TRUE,"Income statement ($)"}</definedName>
    <definedName name="wrn.Danilo." localSheetId="5" hidden="1">{#N/A,#N/A,TRUE,"Main Issues";#N/A,#N/A,TRUE,"Income statement ($)"}</definedName>
    <definedName name="wrn.Danilo." localSheetId="6" hidden="1">{#N/A,#N/A,TRUE,"Main Issues";#N/A,#N/A,TRUE,"Income statement ($)"}</definedName>
    <definedName name="wrn.Danilo." localSheetId="7" hidden="1">{#N/A,#N/A,TRUE,"Main Issues";#N/A,#N/A,TRUE,"Income statement ($)"}</definedName>
    <definedName name="wrn.Danilo." hidden="1">{#N/A,#N/A,TRUE,"Main Issues";#N/A,#N/A,TRUE,"Income statement ($)"}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Terminal_Value_qchm." hidden="1">{"qchm_dcf",#N/A,FALSE,"QCHMDCF2";"qchm_terminal",#N/A,FALSE,"QCHMDCF2"}</definedName>
    <definedName name="wrn.devdeal." hidden="1">{"top",#N/A,TRUE,"Detail";"next",#N/A,TRUE,"Detail";"then",#N/A,TRUE,"Detail";"and",#N/A,TRUE,"Detail";"inaddition",#N/A,TRUE,"Detail";"finally",#N/A,TRUE,"Detail"}</definedName>
    <definedName name="wrn.Economic._.Value._.Added._.Analysis." hidden="1">{"EVA",#N/A,FALSE,"EVA";"WACC",#N/A,FALSE,"WACC"}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CB." hidden="1">{"FCB_ALL",#N/A,FALSE,"FCB"}</definedName>
    <definedName name="wrn.fcb2" localSheetId="1" hidden="1">{"FCB_ALL",#N/A,FALSE,"FCB"}</definedName>
    <definedName name="wrn.fcb2" localSheetId="4" hidden="1">{"FCB_ALL",#N/A,FALSE,"FCB"}</definedName>
    <definedName name="wrn.fcb2" localSheetId="5" hidden="1">{"FCB_ALL",#N/A,FALSE,"FCB"}</definedName>
    <definedName name="wrn.fcb2" localSheetId="6" hidden="1">{"FCB_ALL",#N/A,FALSE,"FCB"}</definedName>
    <definedName name="wrn.fcb2" localSheetId="7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ancial._.Reports." hidden="1">{#N/A,#N/A,FALSE,"Overview";#N/A,#N/A,FALSE,"santafe";#N/A,#N/A,FALSE,"noble";#N/A,#N/A,FALSE,"Combined Results";#N/A,#N/A,FALSE,"Earnings"}</definedName>
    <definedName name="wrn.five." localSheetId="1" hidden="1">{#N/A,#N/A,TRUE,"5 year"}</definedName>
    <definedName name="wrn.five." localSheetId="4" hidden="1">{#N/A,#N/A,TRUE,"5 year"}</definedName>
    <definedName name="wrn.five." localSheetId="5" hidden="1">{#N/A,#N/A,TRUE,"5 year"}</definedName>
    <definedName name="wrn.five." localSheetId="6" hidden="1">{#N/A,#N/A,TRUE,"5 year"}</definedName>
    <definedName name="wrn.five." localSheetId="7" hidden="1">{#N/A,#N/A,TRUE,"5 year"}</definedName>
    <definedName name="wrn.five." hidden="1">{#N/A,#N/A,TRUE,"5 year"}</definedName>
    <definedName name="wrn.fixed._.assets." localSheetId="1" hidden="1">{#N/A,#N/A,TRUE,"fixed assets"}</definedName>
    <definedName name="wrn.fixed._.assets." localSheetId="4" hidden="1">{#N/A,#N/A,TRUE,"fixed assets"}</definedName>
    <definedName name="wrn.fixed._.assets." localSheetId="5" hidden="1">{#N/A,#N/A,TRUE,"fixed assets"}</definedName>
    <definedName name="wrn.fixed._.assets." localSheetId="6" hidden="1">{#N/A,#N/A,TRUE,"fixed assets"}</definedName>
    <definedName name="wrn.fixed._.assets." localSheetId="7" hidden="1">{#N/A,#N/A,TRUE,"fixed assets"}</definedName>
    <definedName name="wrn.fixed._.assets." hidden="1">{#N/A,#N/A,TRUE,"fixed assets"}</definedName>
    <definedName name="wrn.Fleet." hidden="1">{"FleetDetailsNE",#N/A,FALSE,"NEForecast"}</definedName>
    <definedName name="wrn.foglio_a." hidden="1">{"pag9",#N/A,TRUE,"AVPF";"pag9a",#N/A,TRUE,"AVPF";"pag10",#N/A,TRUE,"AVPF";"pag11",#N/A,TRUE,"PP";"pag12",#N/A,TRUE,"MPF";"pag13",#N/A,TRUE,"C";"pag14",#N/A,TRUE,"C";"pag15",#N/A,TRUE,"C";"pag16",#N/A,TRUE,"C";"pag17",#N/A,TRUE,"STD";"pag18",#N/A,TRUE,"A";"pag19",#N/A,TRUE,"A";"pag20",#N/A,TRUE,"A";"pag21",#N/A,TRUE,"MMP";"pag22",#N/A,TRUE,"MMP";"pag23",#N/A,TRUE,"MMP";"pag24",#N/A,TRUE,"CTE";"pag25",#N/A,TRUE,"CTE";"pag26",#N/A,TRUE,"CTE";"pag28",#N/A,TRUE,"CTE";"pag29",#N/A,TRUE,"CTE";"pag30",#N/A,TRUE,"CTE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Immob.acqua." hidden="1">{#N/A,#N/A,FALSE,"Mov.F.do Amm.to";#N/A,#N/A,FALSE,"Mov.delle immob.ni";#N/A,#N/A,FALSE,"Rivalutaz.Immob.ne";#N/A,#N/A,FALSE,"Rivalutaz.F.do Amm.to"}</definedName>
    <definedName name="wrn.Immob.depuraz.." hidden="1">{#N/A,#N/A,FALSE,"Mov.F.do Amm.to";#N/A,#N/A,FALSE,"Mov.delle immob.ni";#N/A,#N/A,FALSE,"Rivalutaz.Immob.ne";#N/A,#N/A,FALSE,"Rivalutaz.F.do Amm.to"}</definedName>
    <definedName name="wrn.Immob.FOGNATURA." hidden="1">{#N/A,#N/A,FALSE,"Mov.F.do Amm.to";#N/A,#N/A,FALSE,"Mov.delle immob.ni";#N/A,#N/A,FALSE,"Rivalutaz.Immob.ne";#N/A,#N/A,FALSE,"Rivalutaz.F.do Amm.to"}</definedName>
    <definedName name="wrn.Immob.gas." hidden="1">{#N/A,#N/A,FALSE,"Mov.F.do Amm.to";#N/A,#N/A,FALSE,"Mov.delle immob.ni";#N/A,#N/A,FALSE,"Rivalutaz.Immob.ne";#N/A,#N/A,FALSE,"Rivalutaz.F.do Amm.to"}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MAGMPMAR97." hidden="1">{"MAGMPMAR97",#N/A,FALSE,"PFQTA"}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5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7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verview._.Reports." hidden="1">{#N/A,#N/A,FALSE,"DCF Values";#N/A,#N/A,FALSE,"Overview";#N/A,#N/A,FALSE,"Earnings";#N/A,#N/A,FALSE,"StockMarketValues";#N/A,#N/A,FALSE,"Asset Values";#N/A,#N/A,FALSE,"Accretion EPS";#N/A,#N/A,FALSE,"Accretion CFPS";#N/A,#N/A,FALSE,"santafe";#N/A,#N/A,FALSE,"noble";#N/A,#N/A,FALSE,"Combined Results"}</definedName>
    <definedName name="wrn.Print." hidden="1">{#N/A,#N/A,FALSE,"Trading-Mult ";#N/A,#N/A,FALSE,"Trading-Cap";#N/A,#N/A,FALSE,"Trading-Inc";#N/A,#N/A,FALSE,"Cash Flow";#N/A,#N/A,FALSE,"M&amp;A info"}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rapporto_filo." hidden="1">{"pag5_filo",#N/A,TRUE,"FILO";"pag5a_filo",#N/A,TRUE,"FILO";"pag5b_filo",#N/A,TRUE,"FILO";"pag5c_filo",#N/A,TRUE,"FILO";"pag5d_filo",#N/A,TRUE,"FILO";"pag5e_filo",#N/A,TRUE,"FILO";"pag6_filo",#N/A,TRUE,"FILO";"pag6a_filo",#N/A,TRUE,"FILO";"pag7_filo",#N/A,TRUE,"FILO";"pag8_filo",#N/A,TRUE,"FILO";"pag8a_filo",#N/A,TRUE,"FILO"}</definedName>
    <definedName name="wrn.Report.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IMMAR97." hidden="1">{"MAGMPMAR97",#N/A,TRUE,"PFQTA";"MAGPFMAR97",#N/A,TRUE,"PFQTA"}</definedName>
    <definedName name="wrn.schede." hidden="1">{"pag.2",#N/A,TRUE,"Costi";"pag.1",#N/A,TRUE,"Ricavi";"pag.3",#N/A,TRUE,"Costi"}</definedName>
    <definedName name="wrn.Side._.by._.Side." hidden="1">{"Side 99",#N/A,FALSE,"S&amp;U Side by Side"}</definedName>
    <definedName name="wrn.Sierra." hidden="1">{#N/A,#N/A,FALSE,"OXHP"}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TAND_ALONE_BOTH." hidden="1">{"FCB_ALL",#N/A,FALSE,"FCB";"GREY_ALL",#N/A,FALSE,"GREY"}</definedName>
    <definedName name="wrn.summary._.report." localSheetId="1" hidden="1">{#N/A,#N/A,TRUE,"Summary"}</definedName>
    <definedName name="wrn.summary._.report." localSheetId="4" hidden="1">{#N/A,#N/A,TRUE,"Summary"}</definedName>
    <definedName name="wrn.summary._.report." localSheetId="5" hidden="1">{#N/A,#N/A,TRUE,"Summary"}</definedName>
    <definedName name="wrn.summary._.report." localSheetId="6" hidden="1">{#N/A,#N/A,TRUE,"Summary"}</definedName>
    <definedName name="wrn.summary._.report." localSheetId="7" hidden="1">{#N/A,#N/A,TRUE,"Summary"}</definedName>
    <definedName name="wrn.summary._.report." hidden="1">{#N/A,#N/A,TRUE,"Summary"}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ynt." localSheetId="1" hidden="1">{#N/A,#N/A,FALSE,"c_finanz";#N/A,#N/A,FALSE,"c_eco";#N/A,#N/A,FALSE,"investimenti";#N/A,#N/A,FALSE,"tir"}</definedName>
    <definedName name="wrn.synt." localSheetId="4" hidden="1">{#N/A,#N/A,FALSE,"c_finanz";#N/A,#N/A,FALSE,"c_eco";#N/A,#N/A,FALSE,"investimenti";#N/A,#N/A,FALSE,"tir"}</definedName>
    <definedName name="wrn.synt." localSheetId="5" hidden="1">{#N/A,#N/A,FALSE,"c_finanz";#N/A,#N/A,FALSE,"c_eco";#N/A,#N/A,FALSE,"investimenti";#N/A,#N/A,FALSE,"tir"}</definedName>
    <definedName name="wrn.synt." localSheetId="6" hidden="1">{#N/A,#N/A,FALSE,"c_finanz";#N/A,#N/A,FALSE,"c_eco";#N/A,#N/A,FALSE,"investimenti";#N/A,#N/A,FALSE,"tir"}</definedName>
    <definedName name="wrn.synt." localSheetId="7" hidden="1">{#N/A,#N/A,FALSE,"c_finanz";#N/A,#N/A,FALSE,"c_eco";#N/A,#N/A,FALSE,"investimenti";#N/A,#N/A,FALSE,"tir"}</definedName>
    <definedName name="wrn.synt." hidden="1">{#N/A,#N/A,FALSE,"c_finanz";#N/A,#N/A,FALSE,"c_eco";#N/A,#N/A,FALSE,"investimenti";#N/A,#N/A,FALSE,"tir"}</definedName>
    <definedName name="wrn.TARGET._.DCF." hidden="1">{"targetdcf",#N/A,FALSE,"Merger consequences";"TARGETASSU",#N/A,FALSE,"Merger consequences";"TERMINAL VALUE",#N/A,FALSE,"Merger consequences"}</definedName>
    <definedName name="wrn.test." localSheetId="1" hidden="1">{"test2",#N/A,TRUE,"Prices"}</definedName>
    <definedName name="wrn.test." localSheetId="4" hidden="1">{"test2",#N/A,TRUE,"Prices"}</definedName>
    <definedName name="wrn.test." localSheetId="5" hidden="1">{"test2",#N/A,TRUE,"Prices"}</definedName>
    <definedName name="wrn.test." localSheetId="6" hidden="1">{"test2",#N/A,TRUE,"Prices"}</definedName>
    <definedName name="wrn.test." localSheetId="7" hidden="1">{"test2",#N/A,TRUE,"Prices"}</definedName>
    <definedName name="wrn.test." hidden="1">{"test2",#N/A,TRUE,"Prices"}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1" hidden="1">{#N/A,#N/A,FALSE,"Colombo";#N/A,#N/A,FALSE,"Colata";#N/A,#N/A,FALSE,"Colombo + Colata"}</definedName>
    <definedName name="wrn.Valuation." localSheetId="4" hidden="1">{#N/A,#N/A,FALSE,"Colombo";#N/A,#N/A,FALSE,"Colata";#N/A,#N/A,FALSE,"Colombo + Colata"}</definedName>
    <definedName name="wrn.Valuation." localSheetId="5" hidden="1">{#N/A,#N/A,FALSE,"Colombo";#N/A,#N/A,FALSE,"Colata";#N/A,#N/A,FALSE,"Colombo + Colata"}</definedName>
    <definedName name="wrn.Valuation." localSheetId="6" hidden="1">{#N/A,#N/A,FALSE,"Colombo";#N/A,#N/A,FALSE,"Colata";#N/A,#N/A,FALSE,"Colombo + Colata"}</definedName>
    <definedName name="wrn.Valuation." localSheetId="7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endite_acetato." hidden="1">{"pag1",#N/A,TRUE,"V";"pag1a",#N/A,TRUE,"V";"pag2_quantità_vendute",#N/A,TRUE,"Q";"pag3",#N/A,TRUE,"AT";"pag4a",#N/A,TRUE,"AP";"pag4b",#N/A,TRUE,"AP";"pag4c",#N/A,TRUE,"AP";"pag4d",#N/A,TRUE,"AP";"pag4e",#N/A,TRUE,"AP";"pag4f",#N/A,TRUE,"AP";"pag4g",#N/A,TRUE,"AP";"pag4h",#N/A,TRUE,"AP";"pag4i",#N/A,TRUE,"AP";"pag4l",#N/A,TRUE,"AP";"pag4m",#N/A,TRUE,"AP";"pag4n",#N/A,TRUE,"AP";"pag5",#N/A,TRUE,"PD";"pag6",#N/A,TRUE,"KT";"pag7",#N/A,TRUE,"KI";"pag8",#N/A,TRUE,"PROV"}</definedName>
    <definedName name="wrn.Wacc." hidden="1">{"Area1",#N/A,FALSE,"OREWACC";"Area2",#N/A,FALSE,"OREWACC"}</definedName>
    <definedName name="wrn.Worcester._.Model._._._.Full.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localSheetId="4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localSheetId="5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localSheetId="6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localSheetId="7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_new" hidden="1">{#N/A,#N/A,FALSE,"Cover";#N/A,#N/A,FALSE,"OFF";#N/A,#N/A,FALSE," ON";#N/A,#N/A,FALSE,"SUM";#N/A,#N/A,FALSE,"VPOP-POP"}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" hidden="1">{"mgmt forecast",#N/A,FALSE,"Mgmt Forecast";"dcf table",#N/A,FALSE,"Mgmt Forecast";"sensitivity",#N/A,FALSE,"Mgmt Forecast";"table inputs",#N/A,FALSE,"Mgmt Forecast";"calculations",#N/A,FALSE,"Mgmt Forecast"}</definedName>
    <definedName name="X_Factor">[27]Reg!$D$5</definedName>
    <definedName name="xgdfvxx" hidden="1">'[10]sales vol.'!$J$398:$J$401</definedName>
    <definedName name="XVCWXV" hidden="1">#REF!</definedName>
    <definedName name="xxx" hidden="1">{"pag5_filo",#N/A,TRUE,"FILO";"pag5a_filo",#N/A,TRUE,"FILO";"pag5b_filo",#N/A,TRUE,"FILO";"pag5c_filo",#N/A,TRUE,"FILO";"pag5d_filo",#N/A,TRUE,"FILO";"pag5e_filo",#N/A,TRUE,"FILO";"pag6_filo",#N/A,TRUE,"FILO";"pag6a_filo",#N/A,TRUE,"FILO";"pag7_filo",#N/A,TRUE,"FILO";"pag8_filo",#N/A,TRUE,"FILO";"pag8a_filo",#N/A,TRUE,"FILO"}</definedName>
    <definedName name="xxxx" hidden="1">{"mgmt forecast",#N/A,FALSE,"Mgmt Forecast";"dcf table",#N/A,FALSE,"Mgmt Forecast";"sensitivity",#N/A,FALSE,"Mgmt Forecast";"table inputs",#N/A,FALSE,"Mgmt Forecast";"calculations",#N/A,FALSE,"Mgmt Forecast"}</definedName>
    <definedName name="xxxxxxxx" hidden="1">{"MAGMPMAR97",#N/A,TRUE,"PFQTA";"MAGPFMAR97",#N/A,TRUE,"PFQTA"}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hrfthfht" hidden="1">'[10]sales vol.'!$J$34:$J$37</definedName>
    <definedName name="yrty" hidden="1">#REF!</definedName>
    <definedName name="ytry" hidden="1">#REF!</definedName>
    <definedName name="Z_07C0E811_72CD_11D1_9CEA_A83501C10000_.wvu.PrintTitles" hidden="1">#REF!</definedName>
    <definedName name="Z_07C0E812_72CD_11D1_9CEA_A83501C10000_.wvu.PrintTitles" hidden="1">#REF!</definedName>
    <definedName name="Z_07C0E842_72CD_11D1_9CEA_A83501C10000_.wvu.PrintTitles" hidden="1">#REF!</definedName>
    <definedName name="Z_07C0E844_72CD_11D1_9CEA_A83501C10000_.wvu.PrintTitles" hidden="1">#REF!</definedName>
    <definedName name="Z_0E10FED5_6C85_11D1_9CEA_A83501C10000_.wvu.PrintArea" hidden="1">#REF!</definedName>
    <definedName name="Z_0E10FED7_6C85_11D1_9CEA_A83501C10000_.wvu.PrintArea" hidden="1">#REF!</definedName>
    <definedName name="Z_0E10FEDA_6C85_11D1_9CEA_A83501C10000_.wvu.PrintArea" hidden="1">#REF!</definedName>
    <definedName name="Z_0E10FEDA_6C85_11D1_9CEA_A83501C10000_.wvu.PrintTitles" hidden="1">#REF!</definedName>
    <definedName name="Z_0E10FEDB_6C85_11D1_9CEA_A83501C10000_.wvu.PrintArea" hidden="1">#REF!</definedName>
    <definedName name="Z_0E10FEDB_6C85_11D1_9CEA_A83501C10000_.wvu.PrintTitles" hidden="1">#REF!</definedName>
    <definedName name="Z_0E10FEDC_6C85_11D1_9CEA_A83501C10000_.wvu.PrintArea" hidden="1">#REF!</definedName>
    <definedName name="Z_0E10FEDC_6C85_11D1_9CEA_A83501C10000_.wvu.PrintTitles" hidden="1">#REF!</definedName>
    <definedName name="Z_0E10FEDD_6C85_11D1_9CEA_A83501C10000_.wvu.PrintArea" hidden="1">#REF!</definedName>
    <definedName name="Z_0E10FEDD_6C85_11D1_9CEA_A83501C10000_.wvu.PrintTitles" hidden="1">#REF!</definedName>
    <definedName name="Z_0E10FEDE_6C85_11D1_9CEA_A83501C10000_.wvu.PrintArea" hidden="1">#REF!</definedName>
    <definedName name="Z_0E10FEDE_6C85_11D1_9CEA_A83501C10000_.wvu.PrintTitles" hidden="1">#REF!</definedName>
    <definedName name="Z_0E10FEE0_6C85_11D1_9CEA_A83501C10000_.wvu.PrintArea" hidden="1">#REF!</definedName>
    <definedName name="Z_0E10FEE0_6C85_11D1_9CEA_A83501C10000_.wvu.PrintTitles" hidden="1">#REF!</definedName>
    <definedName name="Z_0E10FEE1_6C85_11D1_9CEA_A83501C10000_.wvu.PrintArea" hidden="1">#REF!</definedName>
    <definedName name="Z_0E10FEE1_6C85_11D1_9CEA_A83501C10000_.wvu.PrintTitles" hidden="1">#REF!</definedName>
    <definedName name="Z_0E10FEE2_6C85_11D1_9CEA_A83501C10000_.wvu.PrintArea" hidden="1">#REF!</definedName>
    <definedName name="Z_0E10FEE2_6C85_11D1_9CEA_A83501C10000_.wvu.PrintTitles" hidden="1">#REF!</definedName>
    <definedName name="Z_0E10FEE3_6C85_11D1_9CEA_A83501C10000_.wvu.PrintArea" hidden="1">#REF!</definedName>
    <definedName name="Z_0E10FEE3_6C85_11D1_9CEA_A83501C10000_.wvu.PrintTitles" hidden="1">#REF!</definedName>
    <definedName name="Z_0E10FEE4_6C85_11D1_9CEA_A83501C10000_.wvu.PrintArea" hidden="1">#REF!</definedName>
    <definedName name="Z_0E10FEE4_6C85_11D1_9CEA_A83501C10000_.wvu.PrintTitles" hidden="1">#REF!</definedName>
    <definedName name="Z_2BEBA9FB_F928_41D0_B88E_8968D6FE0AA9_.wvu.PrintArea" localSheetId="5" hidden="1">'tabella F'!$A$1:$AK$2</definedName>
    <definedName name="Z_2BEBA9FB_F928_41D0_B88E_8968D6FE0AA9_.wvu.PrintArea" localSheetId="6" hidden="1">'tabella G'!$A$1:$AK$2</definedName>
    <definedName name="Z_2BEBA9FB_F928_41D0_B88E_8968D6FE0AA9_.wvu.PrintArea" localSheetId="7" hidden="1">'tabella H'!#REF!</definedName>
    <definedName name="Z_2DDE04C5_60BF_11D1_9CEA_A83501C10000_.wvu.PrintTitles" hidden="1">#REF!</definedName>
    <definedName name="Z_2DDE04C6_60BF_11D1_9CEA_A83501C10000_.wvu.PrintTitles" hidden="1">#REF!</definedName>
    <definedName name="Z_58256577_71FF_11D1_9CEA_A83501C10000_.wvu.PrintTitles" hidden="1">#REF!</definedName>
    <definedName name="Z_58256579_71FF_11D1_9CEA_A83501C10000_.wvu.PrintTitles" hidden="1">#REF!</definedName>
    <definedName name="Z_5825657A_71FF_11D1_9CEA_A83501C10000_.wvu.PrintTitles" hidden="1">#REF!</definedName>
    <definedName name="Z_5825657B_71FF_11D1_9CEA_A83501C10000_.wvu.PrintTitles" hidden="1">#REF!</definedName>
    <definedName name="Z_5825657C_71FF_11D1_9CEA_A83501C10000_.wvu.PrintTitles" hidden="1">#REF!</definedName>
    <definedName name="Z_5825657E_71FF_11D1_9CEA_A83501C10000_.wvu.PrintTitles" hidden="1">#REF!</definedName>
    <definedName name="Z_E191A97B_5FF5_11D1_9CEA_A83501C10000_.wvu.PrintTitles" hidden="1">#REF!</definedName>
    <definedName name="Z_E191A97D_5FF5_11D1_9CEA_A83501C10000_.wvu.PrintTitles" hidden="1">#REF!</definedName>
    <definedName name="Z_E191A97E_5FF5_11D1_9CEA_A83501C10000_.wvu.PrintTitles" hidden="1">#REF!</definedName>
    <definedName name="Z_E191A97F_5FF5_11D1_9CEA_A83501C10000_.wvu.PrintTitles" hidden="1">#REF!</definedName>
    <definedName name="Z_E191A980_5FF5_11D1_9CEA_A83501C10000_.wvu.PrintTitles" hidden="1">#REF!</definedName>
    <definedName name="Z_E191A981_5FF5_11D1_9CEA_A83501C10000_.wvu.PrintTitles" hidden="1">#REF!</definedName>
    <definedName name="Z_E191A982_5FF5_11D1_9CEA_A83501C10000_.wvu.PrintTitles" hidden="1">#REF!</definedName>
    <definedName name="Z_E191A983_5FF5_11D1_9CEA_A83501C10000_.wvu.PrintTitles" hidden="1">#REF!</definedName>
    <definedName name="Z_E191A984_5FF5_11D1_9CEA_A83501C10000_.wvu.PrintTitles" hidden="1">#REF!</definedName>
    <definedName name="Z_E191A985_5FF5_11D1_9CEA_A83501C10000_.wvu.PrintTitles" hidden="1">#REF!</definedName>
    <definedName name="Z_E191A986_5FF5_11D1_9CEA_A83501C10000_.wvu.PrintTitles" hidden="1">#REF!</definedName>
    <definedName name="ZERTRET" hidden="1">#REF!</definedName>
    <definedName name="zhguz" hidden="1">{"DCF","UPSIDE CASE",FALSE,"Sheet1";"DCF","BASE CASE",FALSE,"Sheet1";"DCF","DOWNSIDE CASE",FALSE,"Sheet1"}</definedName>
    <definedName name="zxc" hidden="1">{"mgmt forecast",#N/A,FALSE,"Mgmt Forecast";"dcf table",#N/A,FALSE,"Mgmt Forecast";"sensitivity",#N/A,FALSE,"Mgmt Forecast";"table inputs",#N/A,FALSE,"Mgmt Forecast";"calculations",#N/A,FALSE,"Mgmt Forecast"}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6" l="1"/>
  <c r="F5" i="16" s="1"/>
  <c r="G1" i="16" l="1"/>
  <c r="G2" i="16" s="1"/>
  <c r="G5" i="16" s="1"/>
  <c r="F3" i="16"/>
  <c r="F4" i="16"/>
  <c r="F6" i="16"/>
  <c r="G4" i="16" l="1"/>
  <c r="G3" i="16"/>
  <c r="G6" i="16"/>
  <c r="H1" i="16"/>
  <c r="H2" i="16" s="1"/>
  <c r="H4" i="16" s="1"/>
  <c r="H5" i="16" l="1"/>
  <c r="H6" i="16"/>
  <c r="I1" i="16"/>
  <c r="I2" i="16" s="1"/>
  <c r="I5" i="16" s="1"/>
  <c r="H3" i="16"/>
  <c r="I4" i="16" l="1"/>
  <c r="J1" i="16"/>
  <c r="J2" i="16" s="1"/>
  <c r="J3" i="16" s="1"/>
  <c r="I6" i="16"/>
  <c r="I3" i="16"/>
  <c r="J6" i="16" l="1"/>
  <c r="K1" i="16"/>
  <c r="K2" i="16" s="1"/>
  <c r="K5" i="16" s="1"/>
  <c r="J5" i="16"/>
  <c r="J4" i="16"/>
  <c r="K4" i="16" l="1"/>
  <c r="K6" i="16"/>
  <c r="K3" i="16"/>
  <c r="L1" i="16"/>
  <c r="L2" i="16" s="1"/>
  <c r="L4" i="16" s="1"/>
  <c r="L3" i="16" l="1"/>
  <c r="L5" i="16"/>
  <c r="L6" i="16"/>
  <c r="M1" i="16"/>
  <c r="M2" i="16" s="1"/>
  <c r="M5" i="16" s="1"/>
  <c r="M3" i="16" l="1"/>
  <c r="M6" i="16"/>
  <c r="M4" i="16"/>
  <c r="N1" i="16"/>
  <c r="N2" i="16" s="1"/>
  <c r="N5" i="16" s="1"/>
  <c r="N6" i="16" l="1"/>
  <c r="O1" i="16"/>
  <c r="O2" i="16" s="1"/>
  <c r="O5" i="16" s="1"/>
  <c r="N3" i="16"/>
  <c r="N4" i="16"/>
  <c r="O4" i="16" l="1"/>
  <c r="O6" i="16"/>
  <c r="O3" i="16"/>
  <c r="P1" i="16"/>
  <c r="P2" i="16" s="1"/>
  <c r="P5" i="16" s="1"/>
  <c r="P6" i="16" l="1"/>
  <c r="P4" i="16"/>
  <c r="P3" i="16"/>
  <c r="Q1" i="16"/>
  <c r="Q2" i="16" s="1"/>
  <c r="Q4" i="16" s="1"/>
  <c r="Q6" i="16" l="1"/>
  <c r="R1" i="16"/>
  <c r="R2" i="16" s="1"/>
  <c r="R4" i="16" s="1"/>
  <c r="Q5" i="16"/>
  <c r="Q3" i="16"/>
  <c r="R3" i="16" l="1"/>
  <c r="S1" i="16"/>
  <c r="S2" i="16" s="1"/>
  <c r="S6" i="16" s="1"/>
  <c r="R5" i="16"/>
  <c r="R6" i="16"/>
  <c r="T1" i="16" l="1"/>
  <c r="T2" i="16" s="1"/>
  <c r="T3" i="16" s="1"/>
  <c r="S3" i="16"/>
  <c r="S5" i="16"/>
  <c r="S4" i="16"/>
  <c r="T5" i="16" l="1"/>
  <c r="T4" i="16"/>
  <c r="T6" i="16"/>
  <c r="U1" i="16"/>
  <c r="U2" i="16" s="1"/>
  <c r="U5" i="16" s="1"/>
  <c r="U4" i="16" l="1"/>
  <c r="U6" i="16"/>
  <c r="U3" i="16"/>
  <c r="V1" i="16"/>
  <c r="V2" i="16" s="1"/>
  <c r="V5" i="16" s="1"/>
  <c r="V4" i="16" l="1"/>
  <c r="V6" i="16"/>
  <c r="W1" i="16"/>
  <c r="W2" i="16" s="1"/>
  <c r="W5" i="16" s="1"/>
  <c r="V3" i="16"/>
  <c r="W4" i="16" l="1"/>
  <c r="W6" i="16"/>
  <c r="W3" i="16"/>
  <c r="X1" i="16"/>
  <c r="X2" i="16" s="1"/>
  <c r="X4" i="16" s="1"/>
  <c r="X6" i="16" l="1"/>
  <c r="X3" i="16"/>
  <c r="X5" i="16"/>
  <c r="Y1" i="16"/>
  <c r="Y2" i="16" s="1"/>
  <c r="Y5" i="16" s="1"/>
  <c r="Y4" i="16" l="1"/>
  <c r="Z1" i="16"/>
  <c r="Z2" i="16" s="1"/>
  <c r="Z3" i="16" s="1"/>
  <c r="Y6" i="16"/>
  <c r="Y3" i="16"/>
  <c r="AA1" i="16" l="1"/>
  <c r="AA2" i="16" s="1"/>
  <c r="AA3" i="16" s="1"/>
  <c r="Z6" i="16"/>
  <c r="Z4" i="16"/>
  <c r="Z5" i="16"/>
  <c r="AA5" i="16" l="1"/>
  <c r="AB1" i="16"/>
  <c r="AB2" i="16" s="1"/>
  <c r="AB5" i="16" s="1"/>
  <c r="AA4" i="16"/>
  <c r="AA6" i="16"/>
  <c r="AB4" i="16" l="1"/>
  <c r="AB6" i="16"/>
  <c r="AC1" i="16"/>
  <c r="AC2" i="16" s="1"/>
  <c r="AD1" i="16" s="1"/>
  <c r="AD2" i="16" s="1"/>
  <c r="AB3" i="16"/>
  <c r="AC5" i="16" l="1"/>
  <c r="AC4" i="16"/>
  <c r="AC3" i="16"/>
  <c r="AC6" i="16"/>
  <c r="AD5" i="16"/>
  <c r="AD4" i="16"/>
  <c r="AD3" i="16"/>
  <c r="AD6" i="16"/>
  <c r="AE1" i="16"/>
  <c r="AE2" i="16" s="1"/>
  <c r="AE5" i="16" l="1"/>
  <c r="AE3" i="16"/>
  <c r="AE6" i="16"/>
  <c r="AE4" i="16"/>
  <c r="AF1" i="16"/>
  <c r="AF2" i="16" s="1"/>
  <c r="AF6" i="16" l="1"/>
  <c r="AF4" i="16"/>
  <c r="AF5" i="16"/>
  <c r="AG1" i="16"/>
  <c r="AG2" i="16" s="1"/>
  <c r="AF3" i="16"/>
  <c r="AG6" i="16" l="1"/>
  <c r="AG4" i="16"/>
  <c r="AG5" i="16"/>
  <c r="AH1" i="16"/>
  <c r="AH2" i="16" s="1"/>
  <c r="AG3" i="16"/>
  <c r="AH5" i="16" l="1"/>
  <c r="AI1" i="16"/>
  <c r="AI2" i="16" s="1"/>
  <c r="AH3" i="16"/>
  <c r="AH4" i="16"/>
  <c r="AH6" i="16"/>
  <c r="AI5" i="16" l="1"/>
  <c r="AI3" i="16"/>
  <c r="AI6" i="16"/>
  <c r="AI4" i="16"/>
  <c r="AJ1" i="16"/>
  <c r="AJ2" i="16" s="1"/>
  <c r="AJ6" i="16" l="1"/>
  <c r="AJ4" i="16"/>
  <c r="AJ5" i="16"/>
  <c r="AJ3" i="16"/>
  <c r="AK1" i="16"/>
  <c r="AK2" i="16" s="1"/>
  <c r="AK6" i="16" l="1"/>
  <c r="AK4" i="16"/>
  <c r="AK5" i="16"/>
  <c r="AL1" i="16"/>
  <c r="AL2" i="16" s="1"/>
  <c r="AK3" i="16"/>
  <c r="AL5" i="16" l="1"/>
  <c r="AL6" i="16"/>
  <c r="AM1" i="16"/>
  <c r="AM2" i="16" s="1"/>
  <c r="AL4" i="16"/>
  <c r="AL3" i="16"/>
  <c r="AM5" i="16" l="1"/>
  <c r="AM3" i="16"/>
  <c r="AM6" i="16"/>
  <c r="AM4" i="16"/>
  <c r="AN1" i="16"/>
  <c r="AN2" i="16" s="1"/>
  <c r="AN6" i="16" l="1"/>
  <c r="AN4" i="16"/>
  <c r="AN3" i="16"/>
  <c r="AO1" i="16"/>
  <c r="AO2" i="16" s="1"/>
  <c r="AN5" i="16"/>
  <c r="AO6" i="16" l="1"/>
  <c r="AO4" i="16"/>
  <c r="AO5" i="16"/>
  <c r="AO3" i="16"/>
  <c r="AP1" i="16"/>
  <c r="AP2" i="16" s="1"/>
  <c r="AP5" i="16" l="1"/>
  <c r="AP6" i="16"/>
  <c r="AP3" i="16"/>
  <c r="AP4" i="16"/>
  <c r="AQ1" i="16"/>
  <c r="AQ2" i="16" s="1"/>
  <c r="AQ5" i="16" l="1"/>
  <c r="AQ3" i="16"/>
  <c r="AQ6" i="16"/>
  <c r="AQ4" i="16"/>
  <c r="AR1" i="16"/>
  <c r="AR2" i="16" s="1"/>
  <c r="AR6" i="16" l="1"/>
  <c r="AR4" i="16"/>
  <c r="AS1" i="16"/>
  <c r="AS2" i="16" s="1"/>
  <c r="AR5" i="16"/>
  <c r="AR3" i="16"/>
  <c r="AS6" i="16" l="1"/>
  <c r="AS4" i="16"/>
  <c r="AS5" i="16"/>
  <c r="AT1" i="16"/>
  <c r="AT2" i="16" s="1"/>
  <c r="AS3" i="16"/>
  <c r="AT5" i="16" l="1"/>
  <c r="AT4" i="16"/>
  <c r="AT3" i="16"/>
  <c r="AU1" i="16"/>
  <c r="AU2" i="16" s="1"/>
  <c r="AT6" i="16"/>
  <c r="AU5" i="16" l="1"/>
  <c r="AU3" i="16"/>
  <c r="AU6" i="16"/>
  <c r="AU4" i="16"/>
  <c r="AV1" i="16"/>
  <c r="AV2" i="16" s="1"/>
  <c r="AV6" i="16" l="1"/>
  <c r="AV4" i="16"/>
  <c r="AV5" i="16"/>
  <c r="AW1" i="16"/>
  <c r="AW2" i="16" s="1"/>
  <c r="AV3" i="16"/>
  <c r="AW6" i="16" l="1"/>
  <c r="AW4" i="16"/>
  <c r="AW5" i="16"/>
  <c r="AX1" i="16"/>
  <c r="AX2" i="16" s="1"/>
  <c r="AW3" i="16"/>
  <c r="AX5" i="16" l="1"/>
  <c r="AX3" i="16"/>
  <c r="AY1" i="16"/>
  <c r="AY2" i="16" s="1"/>
  <c r="AX6" i="16"/>
  <c r="AX4" i="16"/>
  <c r="AY5" i="16" l="1"/>
  <c r="AY3" i="16"/>
  <c r="AY6" i="16"/>
  <c r="AY4" i="16"/>
  <c r="AZ1" i="16"/>
  <c r="AZ2" i="16" s="1"/>
  <c r="AZ6" i="16" l="1"/>
  <c r="AZ4" i="16"/>
  <c r="AZ5" i="16"/>
  <c r="AZ3" i="16"/>
  <c r="BA1" i="16"/>
  <c r="BA2" i="16" s="1"/>
  <c r="BA6" i="16" l="1"/>
  <c r="BA4" i="16"/>
  <c r="BA5" i="16"/>
  <c r="BB1" i="16"/>
  <c r="BB2" i="16" s="1"/>
  <c r="BA3" i="16"/>
  <c r="BB5" i="16" l="1"/>
  <c r="BB6" i="16"/>
  <c r="BB4" i="16"/>
  <c r="BB3" i="16"/>
  <c r="BC1" i="16"/>
  <c r="BC2" i="16" s="1"/>
  <c r="BC5" i="16" l="1"/>
  <c r="BC3" i="16"/>
  <c r="BC6" i="16"/>
  <c r="BC4" i="16"/>
  <c r="BD1" i="16"/>
  <c r="BD2" i="16" s="1"/>
  <c r="BD6" i="16" l="1"/>
  <c r="BD4" i="16"/>
  <c r="BD3" i="16"/>
  <c r="BE1" i="16"/>
  <c r="BE2" i="16" s="1"/>
  <c r="BD5" i="16"/>
  <c r="BE6" i="16" l="1"/>
  <c r="BE4" i="16"/>
  <c r="BE5" i="16"/>
  <c r="BE3" i="16"/>
  <c r="BF1" i="16"/>
  <c r="BF2" i="16" s="1"/>
  <c r="BF5" i="16" l="1"/>
  <c r="BF6" i="16"/>
  <c r="BG1" i="16"/>
  <c r="BG2" i="16" s="1"/>
  <c r="BF4" i="16"/>
  <c r="BF3" i="16"/>
  <c r="BG5" i="16" l="1"/>
  <c r="BG3" i="16"/>
  <c r="BG6" i="16"/>
  <c r="BG4" i="16"/>
  <c r="BH1" i="16"/>
  <c r="BH2" i="16" s="1"/>
  <c r="BH6" i="16" l="1"/>
  <c r="BH4" i="16"/>
  <c r="BI1" i="16"/>
  <c r="BI2" i="16" s="1"/>
  <c r="BH5" i="16"/>
  <c r="BH3" i="16"/>
  <c r="BI6" i="16" l="1"/>
  <c r="BI4" i="16"/>
  <c r="BI5" i="16"/>
  <c r="BJ1" i="16"/>
  <c r="BJ2" i="16" s="1"/>
  <c r="BI3" i="16"/>
  <c r="BJ5" i="16" l="1"/>
  <c r="BJ4" i="16"/>
  <c r="BJ3" i="16"/>
  <c r="BK1" i="16"/>
  <c r="BK2" i="16" s="1"/>
  <c r="BJ6" i="16"/>
  <c r="BK5" i="16" l="1"/>
  <c r="BK3" i="16"/>
  <c r="BK6" i="16"/>
  <c r="BK4" i="16"/>
  <c r="BL1" i="16"/>
  <c r="BL2" i="16" s="1"/>
  <c r="BL6" i="16" l="1"/>
  <c r="BL4" i="16"/>
  <c r="BL5" i="16"/>
  <c r="BM1" i="16"/>
  <c r="BM2" i="16" s="1"/>
  <c r="BL3" i="16"/>
  <c r="BM6" i="16" l="1"/>
  <c r="BM4" i="16"/>
  <c r="BM5" i="16"/>
  <c r="BN1" i="16"/>
  <c r="BN2" i="16" s="1"/>
  <c r="BM3" i="16"/>
  <c r="BN5" i="16" l="1"/>
  <c r="BN3" i="16"/>
  <c r="BO1" i="16"/>
  <c r="BO2" i="16" s="1"/>
  <c r="BN4" i="16"/>
  <c r="BN6" i="16"/>
  <c r="BO5" i="16" l="1"/>
  <c r="BO3" i="16"/>
  <c r="BO6" i="16"/>
  <c r="BO4" i="16"/>
  <c r="BP1" i="16"/>
  <c r="BP2" i="16" s="1"/>
  <c r="BP6" i="16" l="1"/>
  <c r="BP4" i="16"/>
  <c r="BP5" i="16"/>
  <c r="BP3" i="16"/>
  <c r="BQ1" i="16"/>
  <c r="BQ2" i="16" s="1"/>
  <c r="BQ6" i="16" l="1"/>
  <c r="BQ4" i="16"/>
  <c r="BQ5" i="16"/>
  <c r="BQ3" i="16"/>
  <c r="BR1" i="16"/>
  <c r="BR2" i="16" s="1"/>
  <c r="BR5" i="16" l="1"/>
  <c r="BR3" i="16"/>
  <c r="BR6" i="16"/>
  <c r="BR4" i="16"/>
  <c r="BS1" i="16"/>
  <c r="BS2" i="16" s="1"/>
  <c r="BS5" i="16" l="1"/>
  <c r="BS3" i="16"/>
  <c r="BS6" i="16"/>
  <c r="BS4" i="16"/>
  <c r="BT1" i="16"/>
  <c r="BT2" i="16" s="1"/>
  <c r="BT6" i="16" l="1"/>
  <c r="BT4" i="16"/>
  <c r="BT3" i="16"/>
  <c r="BU1" i="16"/>
  <c r="BU2" i="16" s="1"/>
  <c r="BT5" i="16"/>
  <c r="BU6" i="16" l="1"/>
  <c r="BU4" i="16"/>
  <c r="BU5" i="16"/>
  <c r="BV1" i="16"/>
  <c r="BV2" i="16" s="1"/>
  <c r="BU3" i="16"/>
  <c r="BV5" i="16" l="1"/>
  <c r="BV3" i="16"/>
  <c r="BV6" i="16"/>
  <c r="BV4" i="16"/>
  <c r="BW1" i="16"/>
  <c r="BW2" i="16" s="1"/>
  <c r="BW5" i="16" l="1"/>
  <c r="BW3" i="16"/>
  <c r="BW6" i="16"/>
  <c r="BW4" i="16"/>
  <c r="BX1" i="16"/>
  <c r="BX2" i="16" s="1"/>
  <c r="BX6" i="16" l="1"/>
  <c r="BX4" i="16"/>
  <c r="BX3" i="16"/>
  <c r="BY1" i="16"/>
  <c r="BY2" i="16" s="1"/>
  <c r="BX5" i="16"/>
  <c r="BY6" i="16" l="1"/>
  <c r="BY4" i="16"/>
  <c r="BY5" i="16"/>
  <c r="BY3" i="16"/>
  <c r="BZ1" i="16"/>
  <c r="BZ2" i="16" s="1"/>
  <c r="BZ5" i="16" l="1"/>
  <c r="BZ3" i="16"/>
  <c r="BZ4" i="16"/>
  <c r="CA1" i="16"/>
  <c r="CA2" i="16" s="1"/>
  <c r="BZ6" i="16"/>
  <c r="CA5" i="16" l="1"/>
  <c r="CA3" i="16"/>
  <c r="CA6" i="16"/>
  <c r="CA4" i="16"/>
  <c r="CB1" i="16"/>
  <c r="CB2" i="16" s="1"/>
  <c r="CB6" i="16" l="1"/>
  <c r="CB4" i="16"/>
  <c r="CB5" i="16"/>
  <c r="CC1" i="16"/>
  <c r="CC2" i="16" s="1"/>
  <c r="CB3" i="16"/>
  <c r="CC6" i="16" l="1"/>
  <c r="CC4" i="16"/>
  <c r="CC5" i="16"/>
  <c r="CD1" i="16"/>
  <c r="CD2" i="16" s="1"/>
  <c r="CC3" i="16"/>
  <c r="CD5" i="16" l="1"/>
  <c r="CD3" i="16"/>
  <c r="CD4" i="16"/>
  <c r="CD6" i="16"/>
  <c r="CE1" i="16"/>
  <c r="CE2" i="16" s="1"/>
  <c r="CE5" i="16" l="1"/>
  <c r="CE3" i="16"/>
  <c r="CE6" i="16"/>
  <c r="CE4" i="16"/>
  <c r="CF1" i="16"/>
  <c r="CF2" i="16" s="1"/>
  <c r="CF6" i="16" l="1"/>
  <c r="CF4" i="16"/>
  <c r="CF5" i="16"/>
  <c r="CF3" i="16"/>
  <c r="CG1" i="16"/>
  <c r="CG2" i="16" s="1"/>
  <c r="CG6" i="16" l="1"/>
  <c r="CG4" i="16"/>
  <c r="CG5" i="16"/>
  <c r="CG3" i="16"/>
  <c r="CH1" i="16"/>
  <c r="CH2" i="16" s="1"/>
  <c r="CH5" i="16" l="1"/>
  <c r="CH3" i="16"/>
  <c r="CI1" i="16"/>
  <c r="CI2" i="16" s="1"/>
  <c r="CH6" i="16"/>
  <c r="CH4" i="16"/>
  <c r="CI5" i="16" l="1"/>
  <c r="CI3" i="16"/>
  <c r="CI6" i="16"/>
  <c r="CI4" i="16"/>
  <c r="CJ1" i="16"/>
  <c r="CJ2" i="16" s="1"/>
  <c r="CJ6" i="16" l="1"/>
  <c r="CJ4" i="16"/>
  <c r="CJ3" i="16"/>
  <c r="CK1" i="16"/>
  <c r="CK2" i="16" s="1"/>
  <c r="CJ5" i="16"/>
  <c r="CK6" i="16" l="1"/>
  <c r="CK4" i="16"/>
  <c r="CK5" i="16"/>
  <c r="CK3" i="16"/>
  <c r="CL1" i="16"/>
  <c r="CL2" i="16" s="1"/>
  <c r="CL5" i="16" l="1"/>
  <c r="CL3" i="16"/>
  <c r="CL6" i="16"/>
  <c r="CL4" i="16"/>
  <c r="CM1" i="16"/>
  <c r="CM2" i="16" s="1"/>
  <c r="CM5" i="16" l="1"/>
  <c r="CM3" i="16"/>
  <c r="CM6" i="16"/>
  <c r="CM4" i="16"/>
  <c r="CN1" i="16"/>
  <c r="CN2" i="16" s="1"/>
  <c r="CN6" i="16" l="1"/>
  <c r="CN4" i="16"/>
  <c r="CO1" i="16"/>
  <c r="CO2" i="16" s="1"/>
  <c r="CN5" i="16"/>
  <c r="CN3" i="16"/>
  <c r="CO6" i="16" l="1"/>
  <c r="CO4" i="16"/>
  <c r="CO5" i="16"/>
  <c r="CO3" i="16"/>
  <c r="CP1" i="16"/>
  <c r="CP2" i="16" s="1"/>
  <c r="CP5" i="16" l="1"/>
  <c r="CP3" i="16"/>
  <c r="CP4" i="16"/>
  <c r="CP6" i="16"/>
  <c r="CQ1" i="16"/>
  <c r="CQ2" i="16" s="1"/>
  <c r="CQ5" i="16" l="1"/>
  <c r="CQ3" i="16"/>
  <c r="CQ6" i="16"/>
  <c r="CQ4" i="16"/>
  <c r="CR1" i="16"/>
  <c r="CR2" i="16" s="1"/>
  <c r="CR6" i="16" l="1"/>
  <c r="CR4" i="16"/>
  <c r="CR5" i="16"/>
  <c r="CS1" i="16"/>
  <c r="CS2" i="16" s="1"/>
  <c r="CR3" i="16"/>
  <c r="CS6" i="16" l="1"/>
  <c r="CS4" i="16"/>
  <c r="CS5" i="16"/>
  <c r="CS3" i="16"/>
  <c r="CT1" i="16"/>
  <c r="CT2" i="16" s="1"/>
  <c r="CT5" i="16" l="1"/>
  <c r="CT3" i="16"/>
  <c r="CU1" i="16"/>
  <c r="CU2" i="16" s="1"/>
  <c r="CT6" i="16"/>
  <c r="CT4" i="16"/>
  <c r="CU5" i="16" l="1"/>
  <c r="CU3" i="16"/>
  <c r="CU6" i="16"/>
  <c r="CU4" i="16"/>
  <c r="CV1" i="16"/>
  <c r="CV2" i="16" s="1"/>
  <c r="CV6" i="16" l="1"/>
  <c r="CV4" i="16"/>
  <c r="CV5" i="16"/>
  <c r="CV3" i="16"/>
  <c r="CW1" i="16"/>
  <c r="CW2" i="16" s="1"/>
  <c r="CW6" i="16" l="1"/>
  <c r="CW4" i="16"/>
  <c r="CW5" i="16"/>
  <c r="CW3" i="16"/>
  <c r="CX1" i="16"/>
  <c r="CX2" i="16" s="1"/>
  <c r="CX5" i="16" l="1"/>
  <c r="CX3" i="16"/>
  <c r="CX6" i="16"/>
  <c r="CY1" i="16"/>
  <c r="CY2" i="16" s="1"/>
  <c r="CX4" i="16"/>
  <c r="CY5" i="16" l="1"/>
  <c r="CY3" i="16"/>
  <c r="CY6" i="16"/>
  <c r="CY4" i="16"/>
  <c r="CZ1" i="16"/>
  <c r="CZ2" i="16" s="1"/>
  <c r="CZ6" i="16" l="1"/>
  <c r="CZ4" i="16"/>
  <c r="CZ3" i="16"/>
  <c r="CZ5" i="16"/>
  <c r="DA1" i="16"/>
  <c r="DA2" i="16" s="1"/>
  <c r="DA6" i="16" l="1"/>
  <c r="DA4" i="16"/>
  <c r="DA5" i="16"/>
  <c r="DA3" i="16"/>
  <c r="DB1" i="16"/>
  <c r="DB2" i="16" s="1"/>
  <c r="DB5" i="16" l="1"/>
  <c r="DB3" i="16"/>
  <c r="DB6" i="16"/>
  <c r="DB4" i="16"/>
  <c r="DC1" i="16"/>
  <c r="DC2" i="16" s="1"/>
  <c r="DC5" i="16" l="1"/>
  <c r="DC3" i="16"/>
  <c r="DC6" i="16"/>
  <c r="DC4" i="16"/>
  <c r="DD1" i="16"/>
  <c r="DD2" i="16" s="1"/>
  <c r="DD6" i="16" l="1"/>
  <c r="DD4" i="16"/>
  <c r="DD3" i="16"/>
  <c r="DE1" i="16"/>
  <c r="DE2" i="16" s="1"/>
  <c r="DD5" i="16"/>
  <c r="DE6" i="16" l="1"/>
  <c r="DE4" i="16"/>
  <c r="DE5" i="16"/>
  <c r="DE3" i="16"/>
  <c r="DF1" i="16"/>
  <c r="DF2" i="16" s="1"/>
  <c r="DF6" i="16" l="1"/>
  <c r="DF5" i="16"/>
  <c r="DF3" i="16"/>
  <c r="DF4" i="16"/>
  <c r="DG1" i="16"/>
  <c r="DG2" i="16" s="1"/>
  <c r="DG5" i="16" l="1"/>
  <c r="DG3" i="16"/>
  <c r="DG4" i="16"/>
  <c r="DH1" i="16"/>
  <c r="DH2" i="16" s="1"/>
  <c r="DG6" i="16"/>
  <c r="DH4" i="16" l="1"/>
  <c r="DH6" i="16"/>
  <c r="DH5" i="16"/>
  <c r="DI1" i="16"/>
  <c r="DI2" i="16" s="1"/>
  <c r="DH3" i="16"/>
  <c r="DI6" i="16" l="1"/>
  <c r="DI4" i="16"/>
  <c r="DI5" i="16"/>
  <c r="DI3" i="16"/>
  <c r="DJ1" i="16"/>
  <c r="DJ2" i="16" s="1"/>
  <c r="DJ6" i="16" l="1"/>
  <c r="DJ5" i="16"/>
  <c r="DJ3" i="16"/>
  <c r="DJ4" i="16"/>
  <c r="DK1" i="16"/>
  <c r="DK2" i="16" s="1"/>
  <c r="DK6" i="16" l="1"/>
  <c r="DK5" i="16"/>
  <c r="DK3" i="16"/>
  <c r="DK4" i="16"/>
  <c r="DL1" i="16"/>
  <c r="DL2" i="16" s="1"/>
  <c r="DL4" i="16" l="1"/>
  <c r="DL5" i="16"/>
  <c r="DL3" i="16"/>
  <c r="DM1" i="16"/>
  <c r="DM2" i="16" s="1"/>
  <c r="DL6" i="16"/>
  <c r="DM6" i="16" l="1"/>
  <c r="DM4" i="16"/>
  <c r="DM5" i="16"/>
  <c r="DM3" i="16"/>
  <c r="DN1" i="16"/>
  <c r="DN2" i="16" s="1"/>
  <c r="DN5" i="16" l="1"/>
  <c r="DN3" i="16"/>
  <c r="DN6" i="16"/>
  <c r="DO1" i="16"/>
  <c r="DO2" i="16" s="1"/>
  <c r="DN4" i="16"/>
  <c r="DO5" i="16" l="1"/>
  <c r="DO3" i="16"/>
  <c r="DO6" i="16"/>
  <c r="DO4" i="16"/>
  <c r="DP1" i="16"/>
  <c r="DP2" i="16" s="1"/>
  <c r="DP6" i="16" l="1"/>
  <c r="DP4" i="16"/>
  <c r="DP3" i="16"/>
  <c r="DQ1" i="16"/>
  <c r="DQ2" i="16" s="1"/>
  <c r="DP5" i="16"/>
  <c r="DQ6" i="16" l="1"/>
  <c r="DQ4" i="16"/>
  <c r="DQ5" i="16"/>
  <c r="DQ3" i="16"/>
  <c r="DR1" i="16"/>
  <c r="DR2" i="16" s="1"/>
  <c r="DR5" i="16" l="1"/>
  <c r="DR3" i="16"/>
  <c r="DR6" i="16"/>
  <c r="DR4" i="16"/>
  <c r="DS1" i="16"/>
  <c r="DS2" i="16" s="1"/>
  <c r="DS5" i="16" l="1"/>
  <c r="DS3" i="16"/>
  <c r="DS6" i="16"/>
  <c r="DS4" i="16"/>
  <c r="DT1" i="16"/>
  <c r="DT2" i="16" s="1"/>
  <c r="DT6" i="16" l="1"/>
  <c r="DT4" i="16"/>
  <c r="DU1" i="16"/>
  <c r="DU2" i="16" s="1"/>
  <c r="DT3" i="16"/>
  <c r="DT5" i="16"/>
  <c r="DU6" i="16" l="1"/>
  <c r="DU4" i="16"/>
  <c r="DU5" i="16"/>
  <c r="DU3" i="16"/>
  <c r="DV1" i="16"/>
  <c r="DV2" i="16" s="1"/>
  <c r="DV6" i="16" l="1"/>
  <c r="DV5" i="16"/>
  <c r="DV3" i="16"/>
  <c r="DV4" i="16"/>
  <c r="DW1" i="16"/>
  <c r="DW2" i="16" s="1"/>
  <c r="DW5" i="16" l="1"/>
  <c r="DW3" i="16"/>
  <c r="DW4" i="16"/>
  <c r="DW6" i="16"/>
  <c r="DX1" i="16"/>
  <c r="DX2" i="16" s="1"/>
  <c r="DX4" i="16" l="1"/>
  <c r="DX6" i="16"/>
  <c r="DX5" i="16"/>
  <c r="DY1" i="16"/>
  <c r="DY2" i="16" s="1"/>
  <c r="DX3" i="16"/>
  <c r="DY6" i="16" l="1"/>
  <c r="DY4" i="16"/>
  <c r="DY5" i="16"/>
  <c r="DY3" i="16"/>
  <c r="DZ1" i="16"/>
  <c r="DZ2" i="16" s="1"/>
  <c r="DZ6" i="16" l="1"/>
  <c r="DZ5" i="16"/>
  <c r="DZ3" i="16"/>
  <c r="EA1" i="16"/>
  <c r="EA2" i="16" s="1"/>
  <c r="DZ4" i="16"/>
  <c r="EA6" i="16" l="1"/>
  <c r="EA5" i="16"/>
  <c r="EA3" i="16"/>
  <c r="EA4" i="16"/>
  <c r="EB1" i="16"/>
  <c r="EB2" i="16" s="1"/>
  <c r="EB4" i="16" l="1"/>
  <c r="EB5" i="16"/>
  <c r="EB3" i="16"/>
  <c r="EC1" i="16"/>
  <c r="EC2" i="16" s="1"/>
  <c r="EB6" i="16"/>
  <c r="EC6" i="16" l="1"/>
  <c r="EC4" i="16"/>
  <c r="EC5" i="16"/>
  <c r="EC3" i="16"/>
  <c r="ED1" i="16"/>
  <c r="ED2" i="16" s="1"/>
  <c r="ED5" i="16" l="1"/>
  <c r="ED3" i="16"/>
  <c r="ED6" i="16"/>
  <c r="EE1" i="16"/>
  <c r="EE2" i="16" s="1"/>
  <c r="ED4" i="16"/>
  <c r="EE5" i="16" l="1"/>
  <c r="EE3" i="16"/>
  <c r="EE6" i="16"/>
  <c r="EE4" i="16"/>
  <c r="EF1" i="16"/>
  <c r="EF2" i="16" s="1"/>
  <c r="EF6" i="16" l="1"/>
  <c r="EF4" i="16"/>
  <c r="EF3" i="16"/>
  <c r="EG1" i="16"/>
  <c r="EG2" i="16" s="1"/>
  <c r="EF5" i="16"/>
  <c r="EG6" i="16" l="1"/>
  <c r="EG4" i="16"/>
  <c r="EG5" i="16"/>
  <c r="EG3" i="16"/>
  <c r="EH1" i="16"/>
  <c r="EH2" i="16" s="1"/>
  <c r="EH5" i="16" l="1"/>
  <c r="EH3" i="16"/>
  <c r="EH4" i="16"/>
  <c r="EH6" i="16"/>
  <c r="EI1" i="16"/>
  <c r="EI2" i="16" s="1"/>
  <c r="EI5" i="16" l="1"/>
  <c r="EI3" i="16"/>
  <c r="EI6" i="16"/>
  <c r="EI4" i="16"/>
  <c r="EJ1" i="16"/>
  <c r="EJ2" i="16" s="1"/>
  <c r="EJ6" i="16" l="1"/>
  <c r="EJ4" i="16"/>
  <c r="EK1" i="16"/>
  <c r="EK2" i="16" s="1"/>
  <c r="EJ5" i="16"/>
  <c r="EJ3" i="16"/>
  <c r="EK6" i="16" l="1"/>
  <c r="EK4" i="16"/>
  <c r="EK5" i="16"/>
  <c r="EK3" i="16"/>
  <c r="EL1" i="16"/>
  <c r="EL2" i="16" s="1"/>
  <c r="EL6" i="16" l="1"/>
  <c r="EL5" i="16"/>
  <c r="EL3" i="16"/>
  <c r="EL4" i="16"/>
  <c r="EM1" i="16"/>
  <c r="EM2" i="16" s="1"/>
  <c r="EM5" i="16" l="1"/>
  <c r="EM3" i="16"/>
  <c r="EM4" i="16"/>
  <c r="EM6" i="16"/>
  <c r="F2" i="11" l="1"/>
  <c r="G1" i="11" s="1"/>
  <c r="G2" i="11" s="1"/>
  <c r="F3" i="13"/>
  <c r="F2" i="13"/>
  <c r="G1" i="13" s="1"/>
  <c r="G2" i="13" s="1"/>
  <c r="G17" i="15"/>
  <c r="H17" i="15" s="1"/>
  <c r="I17" i="15" s="1"/>
  <c r="J17" i="15" s="1"/>
  <c r="K17" i="15" s="1"/>
  <c r="L17" i="15" s="1"/>
  <c r="M17" i="15" s="1"/>
  <c r="N17" i="15" s="1"/>
  <c r="O17" i="15" s="1"/>
  <c r="P17" i="15" s="1"/>
  <c r="Q17" i="15" s="1"/>
  <c r="R17" i="15" s="1"/>
  <c r="S17" i="15" s="1"/>
  <c r="T17" i="15" s="1"/>
  <c r="U17" i="15" s="1"/>
  <c r="V17" i="15" s="1"/>
  <c r="W17" i="15" s="1"/>
  <c r="X17" i="15" s="1"/>
  <c r="Y17" i="15" s="1"/>
  <c r="Z17" i="15" s="1"/>
  <c r="AA17" i="15" s="1"/>
  <c r="AB17" i="15" s="1"/>
  <c r="AC17" i="15" s="1"/>
  <c r="AD17" i="15" s="1"/>
  <c r="AE17" i="15" s="1"/>
  <c r="AF17" i="15" s="1"/>
  <c r="AG17" i="15" s="1"/>
  <c r="AH17" i="15" s="1"/>
  <c r="AI17" i="15" s="1"/>
  <c r="AJ17" i="15" s="1"/>
  <c r="AK17" i="15" s="1"/>
  <c r="AL17" i="15" s="1"/>
  <c r="AM17" i="15" s="1"/>
  <c r="AN17" i="15" s="1"/>
  <c r="AO17" i="15" s="1"/>
  <c r="AP17" i="15" s="1"/>
  <c r="AQ17" i="15" s="1"/>
  <c r="AR17" i="15" s="1"/>
  <c r="AS17" i="15" s="1"/>
  <c r="AT17" i="15" s="1"/>
  <c r="AU17" i="15" s="1"/>
  <c r="AV17" i="15" s="1"/>
  <c r="AW17" i="15" s="1"/>
  <c r="AX17" i="15" s="1"/>
  <c r="AY17" i="15" s="1"/>
  <c r="AZ17" i="15" s="1"/>
  <c r="BA17" i="15" s="1"/>
  <c r="BB17" i="15" s="1"/>
  <c r="BC17" i="15" s="1"/>
  <c r="BD17" i="15" s="1"/>
  <c r="BE17" i="15" s="1"/>
  <c r="BF17" i="15" s="1"/>
  <c r="BG17" i="15" s="1"/>
  <c r="BH17" i="15" s="1"/>
  <c r="BI17" i="15" s="1"/>
  <c r="BJ17" i="15" s="1"/>
  <c r="BK17" i="15" s="1"/>
  <c r="BL17" i="15" s="1"/>
  <c r="BM17" i="15" s="1"/>
  <c r="BN17" i="15" s="1"/>
  <c r="BO17" i="15" s="1"/>
  <c r="BP17" i="15" s="1"/>
  <c r="BQ17" i="15" s="1"/>
  <c r="BR17" i="15" s="1"/>
  <c r="BS17" i="15" s="1"/>
  <c r="BT17" i="15" s="1"/>
  <c r="BU17" i="15" s="1"/>
  <c r="BV17" i="15" s="1"/>
  <c r="BW17" i="15" s="1"/>
  <c r="BX17" i="15" s="1"/>
  <c r="BY17" i="15" s="1"/>
  <c r="BZ17" i="15" s="1"/>
  <c r="CA17" i="15" s="1"/>
  <c r="CB17" i="15" s="1"/>
  <c r="CC17" i="15" s="1"/>
  <c r="CD17" i="15" s="1"/>
  <c r="CE17" i="15" s="1"/>
  <c r="CF17" i="15" s="1"/>
  <c r="CG17" i="15" s="1"/>
  <c r="CH17" i="15" s="1"/>
  <c r="CI17" i="15" s="1"/>
  <c r="CJ17" i="15" s="1"/>
  <c r="CK17" i="15" s="1"/>
  <c r="CL17" i="15" s="1"/>
  <c r="CM17" i="15" s="1"/>
  <c r="CN17" i="15" s="1"/>
  <c r="CO17" i="15" s="1"/>
  <c r="CP17" i="15" s="1"/>
  <c r="CQ17" i="15" s="1"/>
  <c r="CR17" i="15" s="1"/>
  <c r="CS17" i="15" s="1"/>
  <c r="CT17" i="15" s="1"/>
  <c r="CU17" i="15" s="1"/>
  <c r="CV17" i="15" s="1"/>
  <c r="CW17" i="15" s="1"/>
  <c r="CX17" i="15" s="1"/>
  <c r="CY17" i="15" s="1"/>
  <c r="CZ17" i="15" s="1"/>
  <c r="DA17" i="15" s="1"/>
  <c r="DB17" i="15" s="1"/>
  <c r="DC17" i="15" s="1"/>
  <c r="DD17" i="15" s="1"/>
  <c r="DE17" i="15" s="1"/>
  <c r="DF17" i="15" s="1"/>
  <c r="DG17" i="15" s="1"/>
  <c r="DH17" i="15" s="1"/>
  <c r="DI17" i="15" s="1"/>
  <c r="DJ17" i="15" s="1"/>
  <c r="DK17" i="15" s="1"/>
  <c r="DL17" i="15" s="1"/>
  <c r="DM17" i="15" s="1"/>
  <c r="DN17" i="15" s="1"/>
  <c r="DO17" i="15" s="1"/>
  <c r="DP17" i="15" s="1"/>
  <c r="DQ17" i="15" s="1"/>
  <c r="DR17" i="15" s="1"/>
  <c r="DS17" i="15" s="1"/>
  <c r="DT17" i="15" s="1"/>
  <c r="DU17" i="15" s="1"/>
  <c r="DV17" i="15" s="1"/>
  <c r="DW17" i="15" s="1"/>
  <c r="DX17" i="15" s="1"/>
  <c r="DY17" i="15" s="1"/>
  <c r="DZ17" i="15" s="1"/>
  <c r="EA17" i="15" s="1"/>
  <c r="EB17" i="15" s="1"/>
  <c r="EC17" i="15" s="1"/>
  <c r="ED17" i="15" s="1"/>
  <c r="EE17" i="15" s="1"/>
  <c r="EF17" i="15" s="1"/>
  <c r="EG17" i="15" s="1"/>
  <c r="EH17" i="15" s="1"/>
  <c r="EI17" i="15" s="1"/>
  <c r="EJ17" i="15" s="1"/>
  <c r="EK17" i="15" s="1"/>
  <c r="EL17" i="15" s="1"/>
  <c r="EM17" i="15" s="1"/>
  <c r="EN17" i="15" s="1"/>
  <c r="G16" i="15"/>
  <c r="G38" i="15" s="1"/>
  <c r="G42" i="15" s="1"/>
  <c r="G2" i="15"/>
  <c r="H1" i="15" s="1"/>
  <c r="H2" i="15" s="1"/>
  <c r="I1" i="15" s="1"/>
  <c r="I2" i="15" s="1"/>
  <c r="J1" i="15" s="1"/>
  <c r="J2" i="15" s="1"/>
  <c r="K1" i="15" s="1"/>
  <c r="K2" i="15" s="1"/>
  <c r="L1" i="15" s="1"/>
  <c r="L2" i="15" s="1"/>
  <c r="M1" i="15" s="1"/>
  <c r="M2" i="15" s="1"/>
  <c r="N1" i="15" s="1"/>
  <c r="N2" i="15" s="1"/>
  <c r="O1" i="15" s="1"/>
  <c r="O2" i="15" s="1"/>
  <c r="P1" i="15" s="1"/>
  <c r="P2" i="15" s="1"/>
  <c r="Q1" i="15" s="1"/>
  <c r="Q2" i="15" s="1"/>
  <c r="R1" i="15" s="1"/>
  <c r="R2" i="15" s="1"/>
  <c r="S1" i="15" s="1"/>
  <c r="S2" i="15" s="1"/>
  <c r="T1" i="15" s="1"/>
  <c r="T2" i="15" s="1"/>
  <c r="U1" i="15" s="1"/>
  <c r="U2" i="15" s="1"/>
  <c r="V1" i="15" s="1"/>
  <c r="V2" i="15" s="1"/>
  <c r="W1" i="15" s="1"/>
  <c r="W2" i="15" s="1"/>
  <c r="X1" i="15" s="1"/>
  <c r="X2" i="15" s="1"/>
  <c r="Y1" i="15" s="1"/>
  <c r="Y2" i="15" s="1"/>
  <c r="Z1" i="15" s="1"/>
  <c r="Z2" i="15" s="1"/>
  <c r="AA1" i="15" s="1"/>
  <c r="AA2" i="15" s="1"/>
  <c r="AB1" i="15" s="1"/>
  <c r="AB2" i="15" s="1"/>
  <c r="AC1" i="15" s="1"/>
  <c r="AC2" i="15" s="1"/>
  <c r="AD1" i="15" s="1"/>
  <c r="AD2" i="15" s="1"/>
  <c r="AE1" i="15" s="1"/>
  <c r="AE2" i="15" s="1"/>
  <c r="AF1" i="15" s="1"/>
  <c r="AF2" i="15" s="1"/>
  <c r="AG1" i="15" s="1"/>
  <c r="AG2" i="15" s="1"/>
  <c r="AH1" i="15" s="1"/>
  <c r="AH2" i="15" s="1"/>
  <c r="AI1" i="15" s="1"/>
  <c r="AI2" i="15" s="1"/>
  <c r="AJ1" i="15" s="1"/>
  <c r="AJ2" i="15" s="1"/>
  <c r="AK1" i="15" s="1"/>
  <c r="AK2" i="15" s="1"/>
  <c r="AL1" i="15" s="1"/>
  <c r="AL2" i="15" s="1"/>
  <c r="AM1" i="15" s="1"/>
  <c r="AM2" i="15" s="1"/>
  <c r="AN1" i="15" s="1"/>
  <c r="AN2" i="15" s="1"/>
  <c r="AO1" i="15" s="1"/>
  <c r="AO2" i="15" s="1"/>
  <c r="AP1" i="15" s="1"/>
  <c r="AP2" i="15" s="1"/>
  <c r="AQ1" i="15" s="1"/>
  <c r="AQ2" i="15" s="1"/>
  <c r="AR1" i="15" s="1"/>
  <c r="AR2" i="15" s="1"/>
  <c r="AS1" i="15" s="1"/>
  <c r="AS2" i="15" s="1"/>
  <c r="AT1" i="15" s="1"/>
  <c r="AT2" i="15" s="1"/>
  <c r="AU1" i="15" s="1"/>
  <c r="AU2" i="15" s="1"/>
  <c r="AV1" i="15" s="1"/>
  <c r="AV2" i="15" s="1"/>
  <c r="AW1" i="15" s="1"/>
  <c r="AW2" i="15" s="1"/>
  <c r="AX1" i="15" s="1"/>
  <c r="AX2" i="15" s="1"/>
  <c r="AY1" i="15" s="1"/>
  <c r="AY2" i="15" s="1"/>
  <c r="AZ1" i="15" s="1"/>
  <c r="AZ2" i="15" s="1"/>
  <c r="BA1" i="15" s="1"/>
  <c r="BA2" i="15" s="1"/>
  <c r="BB1" i="15" s="1"/>
  <c r="BB2" i="15" s="1"/>
  <c r="BC1" i="15" s="1"/>
  <c r="BC2" i="15" s="1"/>
  <c r="BD1" i="15" s="1"/>
  <c r="BD2" i="15" s="1"/>
  <c r="BE1" i="15" s="1"/>
  <c r="BE2" i="15" s="1"/>
  <c r="BF1" i="15" s="1"/>
  <c r="BF2" i="15" s="1"/>
  <c r="BG1" i="15" s="1"/>
  <c r="BG2" i="15" s="1"/>
  <c r="BH1" i="15" s="1"/>
  <c r="BH2" i="15" s="1"/>
  <c r="BI1" i="15" s="1"/>
  <c r="BI2" i="15" s="1"/>
  <c r="BJ1" i="15" s="1"/>
  <c r="BJ2" i="15" s="1"/>
  <c r="BK1" i="15" s="1"/>
  <c r="BK2" i="15" s="1"/>
  <c r="BL1" i="15" s="1"/>
  <c r="BL2" i="15" s="1"/>
  <c r="BM1" i="15" s="1"/>
  <c r="BM2" i="15" s="1"/>
  <c r="BN1" i="15" s="1"/>
  <c r="BN2" i="15" s="1"/>
  <c r="BO1" i="15" s="1"/>
  <c r="BO2" i="15" s="1"/>
  <c r="BP1" i="15" s="1"/>
  <c r="BP2" i="15" s="1"/>
  <c r="BQ1" i="15" s="1"/>
  <c r="BQ2" i="15" s="1"/>
  <c r="BR1" i="15" s="1"/>
  <c r="BR2" i="15" s="1"/>
  <c r="BS1" i="15" s="1"/>
  <c r="BS2" i="15" s="1"/>
  <c r="BT1" i="15" s="1"/>
  <c r="BT2" i="15" s="1"/>
  <c r="BU1" i="15" s="1"/>
  <c r="BU2" i="15" s="1"/>
  <c r="BV1" i="15" s="1"/>
  <c r="BV2" i="15" s="1"/>
  <c r="BW1" i="15" s="1"/>
  <c r="BW2" i="15" s="1"/>
  <c r="BX1" i="15" s="1"/>
  <c r="BX2" i="15" s="1"/>
  <c r="BY1" i="15" s="1"/>
  <c r="BY2" i="15" s="1"/>
  <c r="BZ1" i="15" s="1"/>
  <c r="BZ2" i="15" s="1"/>
  <c r="CA1" i="15" s="1"/>
  <c r="CA2" i="15" s="1"/>
  <c r="CB1" i="15" s="1"/>
  <c r="CB2" i="15" s="1"/>
  <c r="CC1" i="15" s="1"/>
  <c r="CC2" i="15" s="1"/>
  <c r="CD1" i="15" s="1"/>
  <c r="CD2" i="15" s="1"/>
  <c r="CE1" i="15" s="1"/>
  <c r="CE2" i="15" s="1"/>
  <c r="CF1" i="15" s="1"/>
  <c r="CF2" i="15" s="1"/>
  <c r="CG1" i="15" s="1"/>
  <c r="CG2" i="15" s="1"/>
  <c r="CH1" i="15" s="1"/>
  <c r="CH2" i="15" s="1"/>
  <c r="CI1" i="15" s="1"/>
  <c r="CI2" i="15" s="1"/>
  <c r="CJ1" i="15" s="1"/>
  <c r="CJ2" i="15" s="1"/>
  <c r="CK1" i="15" s="1"/>
  <c r="CK2" i="15" s="1"/>
  <c r="CL1" i="15" s="1"/>
  <c r="CL2" i="15" s="1"/>
  <c r="CM1" i="15" s="1"/>
  <c r="CM2" i="15" s="1"/>
  <c r="CN1" i="15" s="1"/>
  <c r="CN2" i="15" s="1"/>
  <c r="CO1" i="15" s="1"/>
  <c r="CO2" i="15" s="1"/>
  <c r="CP1" i="15" s="1"/>
  <c r="CP2" i="15" s="1"/>
  <c r="CQ1" i="15" s="1"/>
  <c r="CQ2" i="15" s="1"/>
  <c r="CR1" i="15" s="1"/>
  <c r="CR2" i="15" s="1"/>
  <c r="CS1" i="15" s="1"/>
  <c r="CS2" i="15" s="1"/>
  <c r="CT1" i="15" s="1"/>
  <c r="CT2" i="15" s="1"/>
  <c r="CU1" i="15" s="1"/>
  <c r="CU2" i="15" s="1"/>
  <c r="CV1" i="15" s="1"/>
  <c r="CV2" i="15" s="1"/>
  <c r="CW1" i="15" s="1"/>
  <c r="CW2" i="15" s="1"/>
  <c r="CX1" i="15" s="1"/>
  <c r="CX2" i="15" s="1"/>
  <c r="CY1" i="15" s="1"/>
  <c r="CY2" i="15" s="1"/>
  <c r="CZ1" i="15" s="1"/>
  <c r="CZ2" i="15" s="1"/>
  <c r="DA1" i="15" s="1"/>
  <c r="DA2" i="15" s="1"/>
  <c r="DB1" i="15" s="1"/>
  <c r="DB2" i="15" s="1"/>
  <c r="DC1" i="15" s="1"/>
  <c r="DC2" i="15" s="1"/>
  <c r="DD1" i="15" s="1"/>
  <c r="DD2" i="15" s="1"/>
  <c r="DE1" i="15" s="1"/>
  <c r="DE2" i="15" s="1"/>
  <c r="DF1" i="15" s="1"/>
  <c r="DF2" i="15" s="1"/>
  <c r="DG1" i="15" s="1"/>
  <c r="DG2" i="15" s="1"/>
  <c r="DH1" i="15" s="1"/>
  <c r="DH2" i="15" s="1"/>
  <c r="DI1" i="15" s="1"/>
  <c r="DI2" i="15" s="1"/>
  <c r="DJ1" i="15" s="1"/>
  <c r="DJ2" i="15" s="1"/>
  <c r="DK1" i="15" s="1"/>
  <c r="DK2" i="15" s="1"/>
  <c r="DL1" i="15" s="1"/>
  <c r="DL2" i="15" s="1"/>
  <c r="DM1" i="15" s="1"/>
  <c r="DM2" i="15" s="1"/>
  <c r="DN1" i="15" s="1"/>
  <c r="DN2" i="15" s="1"/>
  <c r="DO1" i="15" s="1"/>
  <c r="DO2" i="15" s="1"/>
  <c r="DP1" i="15" s="1"/>
  <c r="DP2" i="15" s="1"/>
  <c r="DQ1" i="15" s="1"/>
  <c r="DQ2" i="15" s="1"/>
  <c r="DR1" i="15" s="1"/>
  <c r="DR2" i="15" s="1"/>
  <c r="DS1" i="15" s="1"/>
  <c r="DS2" i="15" s="1"/>
  <c r="DT1" i="15" s="1"/>
  <c r="DT2" i="15" s="1"/>
  <c r="DU1" i="15" s="1"/>
  <c r="DU2" i="15" s="1"/>
  <c r="DV1" i="15" s="1"/>
  <c r="DV2" i="15" s="1"/>
  <c r="DW1" i="15" s="1"/>
  <c r="DW2" i="15" s="1"/>
  <c r="DX1" i="15" s="1"/>
  <c r="DX2" i="15" s="1"/>
  <c r="DY1" i="15" s="1"/>
  <c r="DY2" i="15" s="1"/>
  <c r="DZ1" i="15" s="1"/>
  <c r="DZ2" i="15" s="1"/>
  <c r="EA1" i="15" s="1"/>
  <c r="EA2" i="15" s="1"/>
  <c r="EB1" i="15" s="1"/>
  <c r="EB2" i="15" s="1"/>
  <c r="EC1" i="15" s="1"/>
  <c r="EC2" i="15" s="1"/>
  <c r="ED1" i="15" s="1"/>
  <c r="ED2" i="15" s="1"/>
  <c r="EE1" i="15" s="1"/>
  <c r="EE2" i="15" s="1"/>
  <c r="EF1" i="15" s="1"/>
  <c r="EF2" i="15" s="1"/>
  <c r="EG1" i="15" s="1"/>
  <c r="EG2" i="15" s="1"/>
  <c r="EH1" i="15" s="1"/>
  <c r="EH2" i="15" s="1"/>
  <c r="EI1" i="15" s="1"/>
  <c r="EI2" i="15" s="1"/>
  <c r="EF1" i="8"/>
  <c r="EG1" i="8"/>
  <c r="EH1" i="8"/>
  <c r="EI1" i="8"/>
  <c r="EJ1" i="8"/>
  <c r="EK1" i="8"/>
  <c r="EL1" i="8"/>
  <c r="EM1" i="8"/>
  <c r="EF1" i="7"/>
  <c r="EG1" i="7"/>
  <c r="EH1" i="7"/>
  <c r="EI1" i="7"/>
  <c r="EJ1" i="7"/>
  <c r="EK1" i="7"/>
  <c r="EL1" i="7"/>
  <c r="EM1" i="7"/>
  <c r="EN7" i="10"/>
  <c r="EE1" i="10"/>
  <c r="EF1" i="10"/>
  <c r="EG1" i="10"/>
  <c r="EH1" i="10"/>
  <c r="EI1" i="10"/>
  <c r="EJ1" i="10"/>
  <c r="EK1" i="10"/>
  <c r="EL1" i="10"/>
  <c r="EM1" i="10"/>
  <c r="EN1" i="10"/>
  <c r="EE7" i="10"/>
  <c r="EF7" i="10"/>
  <c r="EG7" i="10"/>
  <c r="EH7" i="10"/>
  <c r="EI7" i="10"/>
  <c r="EJ7" i="10"/>
  <c r="EK7" i="10"/>
  <c r="EL7" i="10"/>
  <c r="EM7" i="10"/>
  <c r="EG1" i="6"/>
  <c r="EH1" i="6"/>
  <c r="EI1" i="6"/>
  <c r="EJ1" i="6"/>
  <c r="EK1" i="6"/>
  <c r="EL1" i="6"/>
  <c r="EM1" i="6"/>
  <c r="EN1" i="6"/>
  <c r="EG7" i="6"/>
  <c r="EH7" i="6"/>
  <c r="EI7" i="6"/>
  <c r="EJ7" i="6"/>
  <c r="EK7" i="6"/>
  <c r="EL7" i="6"/>
  <c r="EM7" i="6"/>
  <c r="EN7" i="6"/>
  <c r="EG10" i="6"/>
  <c r="EH10" i="6"/>
  <c r="EI10" i="6"/>
  <c r="EJ10" i="6"/>
  <c r="EK10" i="6"/>
  <c r="EL10" i="6"/>
  <c r="EM10" i="6"/>
  <c r="EN10" i="6"/>
  <c r="D17" i="1"/>
  <c r="D12" i="1"/>
  <c r="G41" i="15" l="1"/>
  <c r="H16" i="15"/>
  <c r="I16" i="15" s="1"/>
  <c r="J16" i="15" s="1"/>
  <c r="K16" i="15" s="1"/>
  <c r="L16" i="15" s="1"/>
  <c r="M16" i="15" s="1"/>
  <c r="N16" i="15" s="1"/>
  <c r="O16" i="15" s="1"/>
  <c r="P16" i="15" s="1"/>
  <c r="P38" i="15" s="1"/>
  <c r="G6" i="11"/>
  <c r="G5" i="11"/>
  <c r="G4" i="11"/>
  <c r="G3" i="11"/>
  <c r="H1" i="11"/>
  <c r="H2" i="11" s="1"/>
  <c r="F6" i="11"/>
  <c r="F5" i="11"/>
  <c r="F4" i="11"/>
  <c r="F3" i="11"/>
  <c r="G5" i="13"/>
  <c r="G6" i="13"/>
  <c r="G3" i="13"/>
  <c r="G4" i="13"/>
  <c r="H1" i="13"/>
  <c r="H2" i="13" s="1"/>
  <c r="F5" i="13"/>
  <c r="F6" i="13"/>
  <c r="F4" i="13"/>
  <c r="EJ1" i="15"/>
  <c r="EJ2" i="15" s="1"/>
  <c r="EI5" i="15"/>
  <c r="EI4" i="15"/>
  <c r="EI3" i="15"/>
  <c r="H6" i="15"/>
  <c r="H5" i="15"/>
  <c r="H4" i="15"/>
  <c r="H3" i="15"/>
  <c r="G6" i="15"/>
  <c r="G5" i="15"/>
  <c r="G3" i="15"/>
  <c r="G4" i="15"/>
  <c r="D8" i="1"/>
  <c r="D23" i="1"/>
  <c r="Q38" i="15" l="1"/>
  <c r="P41" i="15"/>
  <c r="P42" i="15"/>
  <c r="N38" i="15"/>
  <c r="I38" i="15"/>
  <c r="O38" i="15"/>
  <c r="H38" i="15"/>
  <c r="J38" i="15"/>
  <c r="K38" i="15"/>
  <c r="M38" i="15"/>
  <c r="L38" i="15"/>
  <c r="H6" i="11"/>
  <c r="H5" i="11"/>
  <c r="H4" i="11"/>
  <c r="H3" i="11"/>
  <c r="I1" i="11"/>
  <c r="I2" i="11" s="1"/>
  <c r="H6" i="13"/>
  <c r="H5" i="13"/>
  <c r="H3" i="13"/>
  <c r="H4" i="13"/>
  <c r="I1" i="13"/>
  <c r="I2" i="13" s="1"/>
  <c r="EJ5" i="15"/>
  <c r="EJ4" i="15"/>
  <c r="EJ3" i="15"/>
  <c r="EK1" i="15"/>
  <c r="EK2" i="15" s="1"/>
  <c r="EJ6" i="15"/>
  <c r="I6" i="15"/>
  <c r="I5" i="15"/>
  <c r="I4" i="15"/>
  <c r="I3" i="15"/>
  <c r="D19" i="1"/>
  <c r="D21" i="1" s="1"/>
  <c r="D25" i="1" s="1"/>
  <c r="J42" i="15" l="1"/>
  <c r="J41" i="15"/>
  <c r="N42" i="15"/>
  <c r="N41" i="15"/>
  <c r="L41" i="15"/>
  <c r="L42" i="15"/>
  <c r="H41" i="15"/>
  <c r="H42" i="15"/>
  <c r="K41" i="15"/>
  <c r="K42" i="15"/>
  <c r="I42" i="15"/>
  <c r="I41" i="15"/>
  <c r="M42" i="15"/>
  <c r="M41" i="15"/>
  <c r="O41" i="15"/>
  <c r="O42" i="15"/>
  <c r="R38" i="15"/>
  <c r="Q41" i="15"/>
  <c r="Q42" i="15"/>
  <c r="I6" i="11"/>
  <c r="I5" i="11"/>
  <c r="I4" i="11"/>
  <c r="J1" i="11"/>
  <c r="J2" i="11" s="1"/>
  <c r="I3" i="11"/>
  <c r="I6" i="13"/>
  <c r="I5" i="13"/>
  <c r="I4" i="13"/>
  <c r="J1" i="13"/>
  <c r="J2" i="13" s="1"/>
  <c r="I3" i="13"/>
  <c r="EK5" i="15"/>
  <c r="EK4" i="15"/>
  <c r="EL1" i="15"/>
  <c r="EL2" i="15" s="1"/>
  <c r="EK6" i="15"/>
  <c r="EK3" i="15"/>
  <c r="J6" i="15"/>
  <c r="J5" i="15"/>
  <c r="J4" i="15"/>
  <c r="J3" i="15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F2" i="12"/>
  <c r="G1" i="12" s="1"/>
  <c r="G2" i="12" s="1"/>
  <c r="G6" i="12" s="1"/>
  <c r="F3" i="12"/>
  <c r="ED7" i="10"/>
  <c r="EC7" i="10"/>
  <c r="EB7" i="10"/>
  <c r="EA7" i="10"/>
  <c r="DZ7" i="10"/>
  <c r="DY7" i="10"/>
  <c r="DX7" i="10"/>
  <c r="DW7" i="10"/>
  <c r="DV7" i="10"/>
  <c r="DU7" i="10"/>
  <c r="DT7" i="10"/>
  <c r="DS7" i="10"/>
  <c r="DR7" i="10"/>
  <c r="DQ7" i="10"/>
  <c r="DP7" i="10"/>
  <c r="DO7" i="10"/>
  <c r="DN7" i="10"/>
  <c r="DM7" i="10"/>
  <c r="DL7" i="10"/>
  <c r="DK7" i="10"/>
  <c r="DJ7" i="10"/>
  <c r="DI7" i="10"/>
  <c r="DH7" i="10"/>
  <c r="DG7" i="10"/>
  <c r="DF7" i="10"/>
  <c r="DE7" i="10"/>
  <c r="DD7" i="10"/>
  <c r="DC7" i="10"/>
  <c r="DB7" i="10"/>
  <c r="DA7" i="10"/>
  <c r="CZ7" i="10"/>
  <c r="CY7" i="10"/>
  <c r="CX7" i="10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BI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EF10" i="6"/>
  <c r="EE10" i="6"/>
  <c r="ED10" i="6"/>
  <c r="EC10" i="6"/>
  <c r="EB10" i="6"/>
  <c r="EA10" i="6"/>
  <c r="DZ10" i="6"/>
  <c r="DY10" i="6"/>
  <c r="DX10" i="6"/>
  <c r="DW10" i="6"/>
  <c r="DV10" i="6"/>
  <c r="DU10" i="6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F7" i="6"/>
  <c r="EE7" i="6"/>
  <c r="ED7" i="6"/>
  <c r="EC7" i="6"/>
  <c r="EB7" i="6"/>
  <c r="EA7" i="6"/>
  <c r="DZ7" i="6"/>
  <c r="DY7" i="6"/>
  <c r="DX7" i="6"/>
  <c r="DW7" i="6"/>
  <c r="DV7" i="6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10" i="6"/>
  <c r="E7" i="6"/>
  <c r="ED1" i="10"/>
  <c r="EC1" i="10"/>
  <c r="EB1" i="10"/>
  <c r="EA1" i="10"/>
  <c r="DZ1" i="10"/>
  <c r="DY1" i="10"/>
  <c r="DX1" i="10"/>
  <c r="DW1" i="10"/>
  <c r="DV1" i="10"/>
  <c r="DU1" i="10"/>
  <c r="DT1" i="10"/>
  <c r="DS1" i="10"/>
  <c r="DR1" i="10"/>
  <c r="DQ1" i="10"/>
  <c r="DP1" i="10"/>
  <c r="DO1" i="10"/>
  <c r="DN1" i="10"/>
  <c r="DM1" i="10"/>
  <c r="DL1" i="10"/>
  <c r="DK1" i="10"/>
  <c r="DJ1" i="10"/>
  <c r="DI1" i="10"/>
  <c r="DH1" i="10"/>
  <c r="DG1" i="10"/>
  <c r="DF1" i="10"/>
  <c r="DE1" i="10"/>
  <c r="DD1" i="10"/>
  <c r="DC1" i="10"/>
  <c r="DB1" i="10"/>
  <c r="DA1" i="10"/>
  <c r="CZ1" i="10"/>
  <c r="CY1" i="10"/>
  <c r="CX1" i="10"/>
  <c r="CW1" i="10"/>
  <c r="CV1" i="10"/>
  <c r="CU1" i="10"/>
  <c r="CT1" i="10"/>
  <c r="CS1" i="10"/>
  <c r="CR1" i="10"/>
  <c r="CQ1" i="10"/>
  <c r="CP1" i="10"/>
  <c r="CO1" i="10"/>
  <c r="CN1" i="10"/>
  <c r="CM1" i="10"/>
  <c r="CL1" i="10"/>
  <c r="CK1" i="10"/>
  <c r="CJ1" i="10"/>
  <c r="CI1" i="10"/>
  <c r="CH1" i="10"/>
  <c r="CG1" i="10"/>
  <c r="CF1" i="10"/>
  <c r="CE1" i="10"/>
  <c r="CD1" i="10"/>
  <c r="CC1" i="10"/>
  <c r="CB1" i="10"/>
  <c r="CA1" i="10"/>
  <c r="BZ1" i="10"/>
  <c r="BY1" i="10"/>
  <c r="BX1" i="10"/>
  <c r="BW1" i="10"/>
  <c r="BV1" i="10"/>
  <c r="BU1" i="10"/>
  <c r="BT1" i="10"/>
  <c r="BS1" i="10"/>
  <c r="BR1" i="10"/>
  <c r="BQ1" i="10"/>
  <c r="BP1" i="10"/>
  <c r="BO1" i="10"/>
  <c r="BN1" i="10"/>
  <c r="BM1" i="10"/>
  <c r="BL1" i="10"/>
  <c r="BK1" i="10"/>
  <c r="BJ1" i="10"/>
  <c r="BI1" i="10"/>
  <c r="BH1" i="10"/>
  <c r="BG1" i="10"/>
  <c r="BF1" i="10"/>
  <c r="BE1" i="10"/>
  <c r="BD1" i="10"/>
  <c r="BC1" i="10"/>
  <c r="BB1" i="10"/>
  <c r="BA1" i="10"/>
  <c r="AZ1" i="10"/>
  <c r="AY1" i="10"/>
  <c r="AX1" i="10"/>
  <c r="AW1" i="10"/>
  <c r="AV1" i="10"/>
  <c r="AU1" i="10"/>
  <c r="AT1" i="10"/>
  <c r="AS1" i="10"/>
  <c r="AR1" i="10"/>
  <c r="AQ1" i="10"/>
  <c r="AP1" i="10"/>
  <c r="AO1" i="10"/>
  <c r="AN1" i="10"/>
  <c r="AM1" i="10"/>
  <c r="AL1" i="10"/>
  <c r="AK1" i="10"/>
  <c r="AJ1" i="10"/>
  <c r="AI1" i="10"/>
  <c r="AH1" i="10"/>
  <c r="AG1" i="10"/>
  <c r="AF1" i="10"/>
  <c r="AE1" i="10"/>
  <c r="AD1" i="10"/>
  <c r="AC1" i="10"/>
  <c r="AB1" i="10"/>
  <c r="AA1" i="10"/>
  <c r="Z1" i="10"/>
  <c r="Y1" i="10"/>
  <c r="X1" i="10"/>
  <c r="W1" i="10"/>
  <c r="V1" i="10"/>
  <c r="U1" i="10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R41" i="15" l="1"/>
  <c r="S38" i="15"/>
  <c r="R42" i="15"/>
  <c r="J6" i="11"/>
  <c r="J5" i="11"/>
  <c r="J4" i="11"/>
  <c r="J3" i="11"/>
  <c r="K1" i="11"/>
  <c r="K2" i="11" s="1"/>
  <c r="J5" i="13"/>
  <c r="J6" i="13"/>
  <c r="J4" i="13"/>
  <c r="K1" i="13"/>
  <c r="K2" i="13" s="1"/>
  <c r="J3" i="13"/>
  <c r="F4" i="12"/>
  <c r="H1" i="12"/>
  <c r="H2" i="12" s="1"/>
  <c r="H3" i="12" s="1"/>
  <c r="F5" i="12"/>
  <c r="G5" i="12"/>
  <c r="EM1" i="15"/>
  <c r="EM2" i="15" s="1"/>
  <c r="EL6" i="15"/>
  <c r="EL4" i="15"/>
  <c r="EL3" i="15"/>
  <c r="EL5" i="15"/>
  <c r="K6" i="15"/>
  <c r="K5" i="15"/>
  <c r="K4" i="15"/>
  <c r="K3" i="15"/>
  <c r="F6" i="12"/>
  <c r="G3" i="12"/>
  <c r="G4" i="12"/>
  <c r="H5" i="12"/>
  <c r="S41" i="15" l="1"/>
  <c r="T38" i="15"/>
  <c r="S42" i="15"/>
  <c r="K6" i="11"/>
  <c r="K5" i="11"/>
  <c r="K4" i="11"/>
  <c r="K3" i="11"/>
  <c r="L1" i="11"/>
  <c r="L2" i="11" s="1"/>
  <c r="K5" i="13"/>
  <c r="K6" i="13"/>
  <c r="K3" i="13"/>
  <c r="K4" i="13"/>
  <c r="L1" i="13"/>
  <c r="L2" i="13" s="1"/>
  <c r="H6" i="12"/>
  <c r="I1" i="12"/>
  <c r="I2" i="12" s="1"/>
  <c r="H4" i="12"/>
  <c r="EN1" i="15"/>
  <c r="EN2" i="15" s="1"/>
  <c r="EM6" i="15"/>
  <c r="EM5" i="15"/>
  <c r="EM3" i="15"/>
  <c r="EM4" i="15"/>
  <c r="L6" i="15"/>
  <c r="L5" i="15"/>
  <c r="L4" i="15"/>
  <c r="L3" i="15"/>
  <c r="T41" i="15" l="1"/>
  <c r="T42" i="15"/>
  <c r="U38" i="15"/>
  <c r="L6" i="11"/>
  <c r="L5" i="11"/>
  <c r="L4" i="11"/>
  <c r="L3" i="11"/>
  <c r="M1" i="11"/>
  <c r="M2" i="11" s="1"/>
  <c r="L6" i="13"/>
  <c r="L5" i="13"/>
  <c r="L3" i="13"/>
  <c r="L4" i="13"/>
  <c r="M1" i="13"/>
  <c r="M2" i="13" s="1"/>
  <c r="J1" i="12"/>
  <c r="J2" i="12" s="1"/>
  <c r="I6" i="12"/>
  <c r="I3" i="12"/>
  <c r="I4" i="12"/>
  <c r="I5" i="12"/>
  <c r="EN5" i="15"/>
  <c r="EN4" i="15"/>
  <c r="EN3" i="15"/>
  <c r="EN6" i="15"/>
  <c r="M6" i="15"/>
  <c r="M5" i="15"/>
  <c r="M4" i="15"/>
  <c r="M3" i="15"/>
  <c r="E14" i="2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AY1" i="6"/>
  <c r="AZ1" i="6"/>
  <c r="BA1" i="6"/>
  <c r="BB1" i="6"/>
  <c r="BC1" i="6"/>
  <c r="BD1" i="6"/>
  <c r="BE1" i="6"/>
  <c r="BF1" i="6"/>
  <c r="BG1" i="6"/>
  <c r="BH1" i="6"/>
  <c r="BI1" i="6"/>
  <c r="BJ1" i="6"/>
  <c r="BK1" i="6"/>
  <c r="BL1" i="6"/>
  <c r="BM1" i="6"/>
  <c r="BN1" i="6"/>
  <c r="BO1" i="6"/>
  <c r="BP1" i="6"/>
  <c r="BQ1" i="6"/>
  <c r="BR1" i="6"/>
  <c r="BS1" i="6"/>
  <c r="BT1" i="6"/>
  <c r="BU1" i="6"/>
  <c r="BV1" i="6"/>
  <c r="BW1" i="6"/>
  <c r="BX1" i="6"/>
  <c r="BY1" i="6"/>
  <c r="BZ1" i="6"/>
  <c r="CA1" i="6"/>
  <c r="CB1" i="6"/>
  <c r="CC1" i="6"/>
  <c r="CD1" i="6"/>
  <c r="CE1" i="6"/>
  <c r="CF1" i="6"/>
  <c r="CG1" i="6"/>
  <c r="CH1" i="6"/>
  <c r="CI1" i="6"/>
  <c r="CJ1" i="6"/>
  <c r="CK1" i="6"/>
  <c r="CL1" i="6"/>
  <c r="CM1" i="6"/>
  <c r="CN1" i="6"/>
  <c r="CO1" i="6"/>
  <c r="CP1" i="6"/>
  <c r="CQ1" i="6"/>
  <c r="CR1" i="6"/>
  <c r="CS1" i="6"/>
  <c r="CT1" i="6"/>
  <c r="CU1" i="6"/>
  <c r="CV1" i="6"/>
  <c r="CW1" i="6"/>
  <c r="CX1" i="6"/>
  <c r="CY1" i="6"/>
  <c r="CZ1" i="6"/>
  <c r="DA1" i="6"/>
  <c r="DB1" i="6"/>
  <c r="DC1" i="6"/>
  <c r="DD1" i="6"/>
  <c r="DE1" i="6"/>
  <c r="DF1" i="6"/>
  <c r="DG1" i="6"/>
  <c r="DH1" i="6"/>
  <c r="DI1" i="6"/>
  <c r="DJ1" i="6"/>
  <c r="DK1" i="6"/>
  <c r="DL1" i="6"/>
  <c r="DM1" i="6"/>
  <c r="DN1" i="6"/>
  <c r="DO1" i="6"/>
  <c r="DP1" i="6"/>
  <c r="DQ1" i="6"/>
  <c r="DR1" i="6"/>
  <c r="DS1" i="6"/>
  <c r="DT1" i="6"/>
  <c r="DU1" i="6"/>
  <c r="DV1" i="6"/>
  <c r="DW1" i="6"/>
  <c r="DX1" i="6"/>
  <c r="DY1" i="6"/>
  <c r="DZ1" i="6"/>
  <c r="EA1" i="6"/>
  <c r="EB1" i="6"/>
  <c r="EC1" i="6"/>
  <c r="ED1" i="6"/>
  <c r="EE1" i="6"/>
  <c r="EF1" i="6"/>
  <c r="EE1" i="8"/>
  <c r="ED1" i="8"/>
  <c r="EC1" i="8"/>
  <c r="EB1" i="8"/>
  <c r="EA1" i="8"/>
  <c r="DZ1" i="8"/>
  <c r="DY1" i="8"/>
  <c r="DX1" i="8"/>
  <c r="DW1" i="8"/>
  <c r="DV1" i="8"/>
  <c r="DU1" i="8"/>
  <c r="DT1" i="8"/>
  <c r="DS1" i="8"/>
  <c r="DR1" i="8"/>
  <c r="DQ1" i="8"/>
  <c r="DP1" i="8"/>
  <c r="DO1" i="8"/>
  <c r="DN1" i="8"/>
  <c r="DM1" i="8"/>
  <c r="DL1" i="8"/>
  <c r="DK1" i="8"/>
  <c r="DJ1" i="8"/>
  <c r="DI1" i="8"/>
  <c r="DH1" i="8"/>
  <c r="DG1" i="8"/>
  <c r="DF1" i="8"/>
  <c r="DE1" i="8"/>
  <c r="DD1" i="8"/>
  <c r="DC1" i="8"/>
  <c r="DB1" i="8"/>
  <c r="DA1" i="8"/>
  <c r="CZ1" i="8"/>
  <c r="CY1" i="8"/>
  <c r="CX1" i="8"/>
  <c r="CW1" i="8"/>
  <c r="CV1" i="8"/>
  <c r="CU1" i="8"/>
  <c r="CT1" i="8"/>
  <c r="CS1" i="8"/>
  <c r="CR1" i="8"/>
  <c r="CQ1" i="8"/>
  <c r="CP1" i="8"/>
  <c r="CO1" i="8"/>
  <c r="CN1" i="8"/>
  <c r="CM1" i="8"/>
  <c r="CL1" i="8"/>
  <c r="CK1" i="8"/>
  <c r="CJ1" i="8"/>
  <c r="CI1" i="8"/>
  <c r="CH1" i="8"/>
  <c r="CG1" i="8"/>
  <c r="CF1" i="8"/>
  <c r="CE1" i="8"/>
  <c r="CD1" i="8"/>
  <c r="CC1" i="8"/>
  <c r="CB1" i="8"/>
  <c r="CA1" i="8"/>
  <c r="BZ1" i="8"/>
  <c r="BY1" i="8"/>
  <c r="BX1" i="8"/>
  <c r="BW1" i="8"/>
  <c r="BV1" i="8"/>
  <c r="BU1" i="8"/>
  <c r="BT1" i="8"/>
  <c r="BS1" i="8"/>
  <c r="BR1" i="8"/>
  <c r="BQ1" i="8"/>
  <c r="BP1" i="8"/>
  <c r="BO1" i="8"/>
  <c r="BN1" i="8"/>
  <c r="BM1" i="8"/>
  <c r="BL1" i="8"/>
  <c r="BK1" i="8"/>
  <c r="BJ1" i="8"/>
  <c r="BI1" i="8"/>
  <c r="BH1" i="8"/>
  <c r="BG1" i="8"/>
  <c r="BF1" i="8"/>
  <c r="BE1" i="8"/>
  <c r="BD1" i="8"/>
  <c r="BC1" i="8"/>
  <c r="BB1" i="8"/>
  <c r="BA1" i="8"/>
  <c r="AZ1" i="8"/>
  <c r="AY1" i="8"/>
  <c r="AX1" i="8"/>
  <c r="AW1" i="8"/>
  <c r="AV1" i="8"/>
  <c r="AU1" i="8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AD1" i="7"/>
  <c r="AE1" i="7"/>
  <c r="AF1" i="7"/>
  <c r="AG1" i="7"/>
  <c r="AH1" i="7"/>
  <c r="AI1" i="7"/>
  <c r="AJ1" i="7"/>
  <c r="AK1" i="7"/>
  <c r="AL1" i="7"/>
  <c r="AM1" i="7"/>
  <c r="AN1" i="7"/>
  <c r="AO1" i="7"/>
  <c r="AP1" i="7"/>
  <c r="AQ1" i="7"/>
  <c r="AR1" i="7"/>
  <c r="AS1" i="7"/>
  <c r="AT1" i="7"/>
  <c r="AU1" i="7"/>
  <c r="AV1" i="7"/>
  <c r="AW1" i="7"/>
  <c r="AX1" i="7"/>
  <c r="AY1" i="7"/>
  <c r="AZ1" i="7"/>
  <c r="BA1" i="7"/>
  <c r="BB1" i="7"/>
  <c r="BC1" i="7"/>
  <c r="BD1" i="7"/>
  <c r="BE1" i="7"/>
  <c r="BF1" i="7"/>
  <c r="BG1" i="7"/>
  <c r="BH1" i="7"/>
  <c r="BI1" i="7"/>
  <c r="BJ1" i="7"/>
  <c r="BK1" i="7"/>
  <c r="BL1" i="7"/>
  <c r="BM1" i="7"/>
  <c r="BN1" i="7"/>
  <c r="BO1" i="7"/>
  <c r="BP1" i="7"/>
  <c r="BQ1" i="7"/>
  <c r="BR1" i="7"/>
  <c r="BS1" i="7"/>
  <c r="BT1" i="7"/>
  <c r="BU1" i="7"/>
  <c r="BV1" i="7"/>
  <c r="BW1" i="7"/>
  <c r="BX1" i="7"/>
  <c r="BY1" i="7"/>
  <c r="BZ1" i="7"/>
  <c r="CA1" i="7"/>
  <c r="CB1" i="7"/>
  <c r="CC1" i="7"/>
  <c r="CD1" i="7"/>
  <c r="CE1" i="7"/>
  <c r="CF1" i="7"/>
  <c r="CG1" i="7"/>
  <c r="CH1" i="7"/>
  <c r="CI1" i="7"/>
  <c r="CJ1" i="7"/>
  <c r="CK1" i="7"/>
  <c r="CL1" i="7"/>
  <c r="CM1" i="7"/>
  <c r="CN1" i="7"/>
  <c r="CO1" i="7"/>
  <c r="CP1" i="7"/>
  <c r="CQ1" i="7"/>
  <c r="CR1" i="7"/>
  <c r="CS1" i="7"/>
  <c r="CT1" i="7"/>
  <c r="CU1" i="7"/>
  <c r="CV1" i="7"/>
  <c r="CW1" i="7"/>
  <c r="CX1" i="7"/>
  <c r="CY1" i="7"/>
  <c r="CZ1" i="7"/>
  <c r="DA1" i="7"/>
  <c r="DB1" i="7"/>
  <c r="DC1" i="7"/>
  <c r="DD1" i="7"/>
  <c r="DE1" i="7"/>
  <c r="DF1" i="7"/>
  <c r="DG1" i="7"/>
  <c r="DH1" i="7"/>
  <c r="DI1" i="7"/>
  <c r="DJ1" i="7"/>
  <c r="DK1" i="7"/>
  <c r="DL1" i="7"/>
  <c r="DM1" i="7"/>
  <c r="DN1" i="7"/>
  <c r="DO1" i="7"/>
  <c r="DP1" i="7"/>
  <c r="DQ1" i="7"/>
  <c r="DR1" i="7"/>
  <c r="DS1" i="7"/>
  <c r="DT1" i="7"/>
  <c r="DU1" i="7"/>
  <c r="DV1" i="7"/>
  <c r="DW1" i="7"/>
  <c r="DX1" i="7"/>
  <c r="DY1" i="7"/>
  <c r="DZ1" i="7"/>
  <c r="EA1" i="7"/>
  <c r="EB1" i="7"/>
  <c r="EC1" i="7"/>
  <c r="ED1" i="7"/>
  <c r="EE1" i="7"/>
  <c r="U41" i="15" l="1"/>
  <c r="V38" i="15"/>
  <c r="U42" i="15"/>
  <c r="M6" i="11"/>
  <c r="M5" i="11"/>
  <c r="N1" i="11"/>
  <c r="N2" i="11" s="1"/>
  <c r="M3" i="11"/>
  <c r="M4" i="11"/>
  <c r="M6" i="13"/>
  <c r="M5" i="13"/>
  <c r="M4" i="13"/>
  <c r="M3" i="13"/>
  <c r="N1" i="13"/>
  <c r="N2" i="13" s="1"/>
  <c r="K1" i="12"/>
  <c r="K2" i="12" s="1"/>
  <c r="J3" i="12"/>
  <c r="J6" i="12"/>
  <c r="J4" i="12"/>
  <c r="J5" i="12"/>
  <c r="N6" i="15"/>
  <c r="N5" i="15"/>
  <c r="N4" i="15"/>
  <c r="N3" i="15"/>
  <c r="B14" i="2"/>
  <c r="V41" i="15" l="1"/>
  <c r="W38" i="15"/>
  <c r="V42" i="15"/>
  <c r="N6" i="11"/>
  <c r="N5" i="11"/>
  <c r="N4" i="11"/>
  <c r="N3" i="11"/>
  <c r="O1" i="11"/>
  <c r="O2" i="11" s="1"/>
  <c r="N5" i="13"/>
  <c r="N6" i="13"/>
  <c r="N4" i="13"/>
  <c r="N3" i="13"/>
  <c r="O1" i="13"/>
  <c r="O2" i="13" s="1"/>
  <c r="L1" i="12"/>
  <c r="L2" i="12" s="1"/>
  <c r="K5" i="12"/>
  <c r="K3" i="12"/>
  <c r="K4" i="12"/>
  <c r="K6" i="12"/>
  <c r="O6" i="15"/>
  <c r="O5" i="15"/>
  <c r="O4" i="15"/>
  <c r="O3" i="15"/>
  <c r="E21" i="2"/>
  <c r="F6" i="2"/>
  <c r="F10" i="2"/>
  <c r="F14" i="2"/>
  <c r="F13" i="2"/>
  <c r="F7" i="2"/>
  <c r="F11" i="2"/>
  <c r="F5" i="2"/>
  <c r="F8" i="2"/>
  <c r="F12" i="2"/>
  <c r="F9" i="2"/>
  <c r="C7" i="2"/>
  <c r="C11" i="2"/>
  <c r="C5" i="2"/>
  <c r="C8" i="2"/>
  <c r="C12" i="2"/>
  <c r="C9" i="2"/>
  <c r="C13" i="2"/>
  <c r="C6" i="2"/>
  <c r="C10" i="2"/>
  <c r="C14" i="2"/>
  <c r="E15" i="2"/>
  <c r="B21" i="2"/>
  <c r="E22" i="2" s="1"/>
  <c r="W42" i="15" l="1"/>
  <c r="X38" i="15"/>
  <c r="W41" i="15"/>
  <c r="O6" i="11"/>
  <c r="O5" i="11"/>
  <c r="O4" i="11"/>
  <c r="O3" i="11"/>
  <c r="P1" i="11"/>
  <c r="P2" i="11" s="1"/>
  <c r="O5" i="13"/>
  <c r="O6" i="13"/>
  <c r="O3" i="13"/>
  <c r="O4" i="13"/>
  <c r="P1" i="13"/>
  <c r="P2" i="13" s="1"/>
  <c r="M1" i="12"/>
  <c r="M2" i="12" s="1"/>
  <c r="L6" i="12"/>
  <c r="L4" i="12"/>
  <c r="L5" i="12"/>
  <c r="L3" i="12"/>
  <c r="P6" i="15"/>
  <c r="P5" i="15"/>
  <c r="P4" i="15"/>
  <c r="P3" i="15"/>
  <c r="X42" i="15" l="1"/>
  <c r="X41" i="15"/>
  <c r="Y38" i="15"/>
  <c r="P6" i="11"/>
  <c r="P5" i="11"/>
  <c r="P4" i="11"/>
  <c r="P3" i="11"/>
  <c r="Q1" i="11"/>
  <c r="Q2" i="11" s="1"/>
  <c r="P6" i="13"/>
  <c r="P5" i="13"/>
  <c r="P3" i="13"/>
  <c r="P4" i="13"/>
  <c r="Q1" i="13"/>
  <c r="Q2" i="13" s="1"/>
  <c r="N1" i="12"/>
  <c r="N2" i="12" s="1"/>
  <c r="M4" i="12"/>
  <c r="M5" i="12"/>
  <c r="M3" i="12"/>
  <c r="M6" i="12"/>
  <c r="Q6" i="15"/>
  <c r="Q5" i="15"/>
  <c r="Q4" i="15"/>
  <c r="Q3" i="15"/>
  <c r="Y41" i="15" l="1"/>
  <c r="Y42" i="15"/>
  <c r="Z38" i="15"/>
  <c r="Q6" i="11"/>
  <c r="Q5" i="11"/>
  <c r="R1" i="11"/>
  <c r="R2" i="11" s="1"/>
  <c r="Q3" i="11"/>
  <c r="Q4" i="11"/>
  <c r="Q6" i="13"/>
  <c r="Q5" i="13"/>
  <c r="Q4" i="13"/>
  <c r="R1" i="13"/>
  <c r="R2" i="13" s="1"/>
  <c r="Q3" i="13"/>
  <c r="O1" i="12"/>
  <c r="O2" i="12" s="1"/>
  <c r="N4" i="12"/>
  <c r="N6" i="12"/>
  <c r="N5" i="12"/>
  <c r="N3" i="12"/>
  <c r="R6" i="15"/>
  <c r="R5" i="15"/>
  <c r="R4" i="15"/>
  <c r="R3" i="15"/>
  <c r="Z41" i="15" l="1"/>
  <c r="Z42" i="15"/>
  <c r="AA38" i="15"/>
  <c r="R6" i="11"/>
  <c r="R5" i="11"/>
  <c r="R4" i="11"/>
  <c r="R3" i="11"/>
  <c r="S1" i="11"/>
  <c r="S2" i="11" s="1"/>
  <c r="R5" i="13"/>
  <c r="R6" i="13"/>
  <c r="R4" i="13"/>
  <c r="S1" i="13"/>
  <c r="S2" i="13" s="1"/>
  <c r="R3" i="13"/>
  <c r="P1" i="12"/>
  <c r="P2" i="12" s="1"/>
  <c r="O3" i="12"/>
  <c r="O5" i="12"/>
  <c r="O6" i="12"/>
  <c r="O4" i="12"/>
  <c r="S6" i="15"/>
  <c r="S5" i="15"/>
  <c r="S4" i="15"/>
  <c r="S3" i="15"/>
  <c r="AA41" i="15" l="1"/>
  <c r="AA42" i="15"/>
  <c r="AB38" i="15"/>
  <c r="S6" i="11"/>
  <c r="S5" i="11"/>
  <c r="S4" i="11"/>
  <c r="S3" i="11"/>
  <c r="T1" i="11"/>
  <c r="T2" i="11" s="1"/>
  <c r="S5" i="13"/>
  <c r="S6" i="13"/>
  <c r="S3" i="13"/>
  <c r="S4" i="13"/>
  <c r="T1" i="13"/>
  <c r="T2" i="13" s="1"/>
  <c r="Q1" i="12"/>
  <c r="Q2" i="12" s="1"/>
  <c r="P6" i="12"/>
  <c r="P4" i="12"/>
  <c r="P5" i="12"/>
  <c r="P3" i="12"/>
  <c r="T6" i="15"/>
  <c r="T5" i="15"/>
  <c r="T4" i="15"/>
  <c r="T3" i="15"/>
  <c r="AB42" i="15" l="1"/>
  <c r="AC38" i="15"/>
  <c r="AB41" i="15"/>
  <c r="T6" i="11"/>
  <c r="T5" i="11"/>
  <c r="T4" i="11"/>
  <c r="T3" i="11"/>
  <c r="U1" i="11"/>
  <c r="U2" i="11" s="1"/>
  <c r="T6" i="13"/>
  <c r="T5" i="13"/>
  <c r="T3" i="13"/>
  <c r="T4" i="13"/>
  <c r="U1" i="13"/>
  <c r="U2" i="13" s="1"/>
  <c r="R1" i="12"/>
  <c r="R2" i="12" s="1"/>
  <c r="Q5" i="12"/>
  <c r="Q4" i="12"/>
  <c r="Q3" i="12"/>
  <c r="Q6" i="12"/>
  <c r="U6" i="15"/>
  <c r="U5" i="15"/>
  <c r="U4" i="15"/>
  <c r="U3" i="15"/>
  <c r="AC41" i="15" l="1"/>
  <c r="AC42" i="15"/>
  <c r="AD38" i="15"/>
  <c r="U6" i="11"/>
  <c r="U5" i="11"/>
  <c r="U3" i="11"/>
  <c r="V1" i="11"/>
  <c r="V2" i="11" s="1"/>
  <c r="U4" i="11"/>
  <c r="U6" i="13"/>
  <c r="U5" i="13"/>
  <c r="U4" i="13"/>
  <c r="U3" i="13"/>
  <c r="V1" i="13"/>
  <c r="V2" i="13" s="1"/>
  <c r="S1" i="12"/>
  <c r="S2" i="12" s="1"/>
  <c r="R6" i="12"/>
  <c r="R5" i="12"/>
  <c r="R3" i="12"/>
  <c r="R4" i="12"/>
  <c r="V6" i="15"/>
  <c r="V5" i="15"/>
  <c r="V4" i="15"/>
  <c r="V3" i="15"/>
  <c r="AD41" i="15" l="1"/>
  <c r="AD42" i="15"/>
  <c r="AE38" i="15"/>
  <c r="V6" i="11"/>
  <c r="V5" i="11"/>
  <c r="V4" i="11"/>
  <c r="V3" i="11"/>
  <c r="W1" i="11"/>
  <c r="W2" i="11" s="1"/>
  <c r="V5" i="13"/>
  <c r="V6" i="13"/>
  <c r="V4" i="13"/>
  <c r="V3" i="13"/>
  <c r="W1" i="13"/>
  <c r="W2" i="13" s="1"/>
  <c r="T1" i="12"/>
  <c r="T2" i="12" s="1"/>
  <c r="S3" i="12"/>
  <c r="S4" i="12"/>
  <c r="S5" i="12"/>
  <c r="S6" i="12"/>
  <c r="W6" i="15"/>
  <c r="W5" i="15"/>
  <c r="W4" i="15"/>
  <c r="W3" i="15"/>
  <c r="AE41" i="15" l="1"/>
  <c r="AE42" i="15"/>
  <c r="AF38" i="15"/>
  <c r="W6" i="11"/>
  <c r="W5" i="11"/>
  <c r="W4" i="11"/>
  <c r="W3" i="11"/>
  <c r="X1" i="11"/>
  <c r="X2" i="11" s="1"/>
  <c r="W5" i="13"/>
  <c r="W6" i="13"/>
  <c r="W3" i="13"/>
  <c r="W4" i="13"/>
  <c r="X1" i="13"/>
  <c r="X2" i="13" s="1"/>
  <c r="U1" i="12"/>
  <c r="U2" i="12" s="1"/>
  <c r="T4" i="12"/>
  <c r="T3" i="12"/>
  <c r="T6" i="12"/>
  <c r="T5" i="12"/>
  <c r="X6" i="15"/>
  <c r="X5" i="15"/>
  <c r="X4" i="15"/>
  <c r="X3" i="15"/>
  <c r="AF41" i="15" l="1"/>
  <c r="AF42" i="15"/>
  <c r="AG38" i="15"/>
  <c r="X6" i="11"/>
  <c r="X5" i="11"/>
  <c r="X4" i="11"/>
  <c r="X3" i="11"/>
  <c r="Y1" i="11"/>
  <c r="Y2" i="11" s="1"/>
  <c r="X6" i="13"/>
  <c r="X5" i="13"/>
  <c r="X3" i="13"/>
  <c r="X4" i="13"/>
  <c r="Y1" i="13"/>
  <c r="Y2" i="13" s="1"/>
  <c r="V1" i="12"/>
  <c r="V2" i="12" s="1"/>
  <c r="U5" i="12"/>
  <c r="U4" i="12"/>
  <c r="U3" i="12"/>
  <c r="U6" i="12"/>
  <c r="Y6" i="15"/>
  <c r="Y5" i="15"/>
  <c r="Y4" i="15"/>
  <c r="Y3" i="15"/>
  <c r="AG41" i="15" l="1"/>
  <c r="AG42" i="15"/>
  <c r="AH38" i="15"/>
  <c r="Y6" i="11"/>
  <c r="Y5" i="11"/>
  <c r="Y4" i="11"/>
  <c r="Z1" i="11"/>
  <c r="Z2" i="11" s="1"/>
  <c r="Y3" i="11"/>
  <c r="Y6" i="13"/>
  <c r="Y5" i="13"/>
  <c r="Y4" i="13"/>
  <c r="Z1" i="13"/>
  <c r="Z2" i="13" s="1"/>
  <c r="Y3" i="13"/>
  <c r="W1" i="12"/>
  <c r="W2" i="12" s="1"/>
  <c r="V6" i="12"/>
  <c r="V5" i="12"/>
  <c r="V3" i="12"/>
  <c r="V4" i="12"/>
  <c r="Z6" i="15"/>
  <c r="Z5" i="15"/>
  <c r="Z4" i="15"/>
  <c r="Z3" i="15"/>
  <c r="AH41" i="15" l="1"/>
  <c r="AH42" i="15"/>
  <c r="AI38" i="15"/>
  <c r="Z6" i="11"/>
  <c r="Z5" i="11"/>
  <c r="Z4" i="11"/>
  <c r="Z3" i="11"/>
  <c r="AA1" i="11"/>
  <c r="AA2" i="11" s="1"/>
  <c r="Z5" i="13"/>
  <c r="Z6" i="13"/>
  <c r="Z4" i="13"/>
  <c r="AA1" i="13"/>
  <c r="AA2" i="13" s="1"/>
  <c r="Z3" i="13"/>
  <c r="X1" i="12"/>
  <c r="X2" i="12" s="1"/>
  <c r="W6" i="12"/>
  <c r="W5" i="12"/>
  <c r="W3" i="12"/>
  <c r="W4" i="12"/>
  <c r="AA6" i="15"/>
  <c r="AA5" i="15"/>
  <c r="AA4" i="15"/>
  <c r="AA3" i="15"/>
  <c r="AI42" i="15" l="1"/>
  <c r="AI41" i="15"/>
  <c r="AJ38" i="15"/>
  <c r="AA6" i="11"/>
  <c r="AA5" i="11"/>
  <c r="AA4" i="11"/>
  <c r="AA3" i="11"/>
  <c r="AB1" i="11"/>
  <c r="AB2" i="11" s="1"/>
  <c r="AA5" i="13"/>
  <c r="AA6" i="13"/>
  <c r="AA3" i="13"/>
  <c r="AA4" i="13"/>
  <c r="AB1" i="13"/>
  <c r="AB2" i="13" s="1"/>
  <c r="Y1" i="12"/>
  <c r="Y2" i="12" s="1"/>
  <c r="X5" i="12"/>
  <c r="X4" i="12"/>
  <c r="X3" i="12"/>
  <c r="X6" i="12"/>
  <c r="AB6" i="15"/>
  <c r="AB5" i="15"/>
  <c r="AB4" i="15"/>
  <c r="AB3" i="15"/>
  <c r="AJ41" i="15" l="1"/>
  <c r="AK38" i="15"/>
  <c r="AJ42" i="15"/>
  <c r="AB6" i="11"/>
  <c r="AB5" i="11"/>
  <c r="AB4" i="11"/>
  <c r="AB3" i="11"/>
  <c r="AC1" i="11"/>
  <c r="AC2" i="11" s="1"/>
  <c r="AB6" i="13"/>
  <c r="AB5" i="13"/>
  <c r="AB3" i="13"/>
  <c r="AB4" i="13"/>
  <c r="AC1" i="13"/>
  <c r="AC2" i="13" s="1"/>
  <c r="Z1" i="12"/>
  <c r="Z2" i="12" s="1"/>
  <c r="Y4" i="12"/>
  <c r="Y3" i="12"/>
  <c r="Y6" i="12"/>
  <c r="Y5" i="12"/>
  <c r="AC6" i="15"/>
  <c r="AC5" i="15"/>
  <c r="AC4" i="15"/>
  <c r="AC3" i="15"/>
  <c r="AK41" i="15" l="1"/>
  <c r="AK42" i="15"/>
  <c r="AL38" i="15"/>
  <c r="AC6" i="11"/>
  <c r="AC5" i="11"/>
  <c r="AD1" i="11"/>
  <c r="AD2" i="11" s="1"/>
  <c r="AC3" i="11"/>
  <c r="AC4" i="11"/>
  <c r="AC6" i="13"/>
  <c r="AC5" i="13"/>
  <c r="AC4" i="13"/>
  <c r="AC3" i="13"/>
  <c r="AD1" i="13"/>
  <c r="AD2" i="13" s="1"/>
  <c r="AA1" i="12"/>
  <c r="AA2" i="12" s="1"/>
  <c r="Z3" i="12"/>
  <c r="Z6" i="12"/>
  <c r="Z5" i="12"/>
  <c r="Z4" i="12"/>
  <c r="AD6" i="15"/>
  <c r="AD5" i="15"/>
  <c r="AD4" i="15"/>
  <c r="AD3" i="15"/>
  <c r="AL41" i="15" l="1"/>
  <c r="AL42" i="15"/>
  <c r="AM38" i="15"/>
  <c r="AD6" i="11"/>
  <c r="AD5" i="11"/>
  <c r="AD4" i="11"/>
  <c r="AD3" i="11"/>
  <c r="AE1" i="11"/>
  <c r="AE2" i="11" s="1"/>
  <c r="AD5" i="13"/>
  <c r="AD6" i="13"/>
  <c r="AD4" i="13"/>
  <c r="AD3" i="13"/>
  <c r="AE1" i="13"/>
  <c r="AE2" i="13" s="1"/>
  <c r="AB1" i="12"/>
  <c r="AB2" i="12" s="1"/>
  <c r="AA3" i="12"/>
  <c r="AA6" i="12"/>
  <c r="AA4" i="12"/>
  <c r="AA5" i="12"/>
  <c r="AE6" i="15"/>
  <c r="AE5" i="15"/>
  <c r="AE4" i="15"/>
  <c r="AE3" i="15"/>
  <c r="AM41" i="15" l="1"/>
  <c r="AM42" i="15"/>
  <c r="AN38" i="15"/>
  <c r="AE6" i="11"/>
  <c r="AE5" i="11"/>
  <c r="AE4" i="11"/>
  <c r="AE3" i="11"/>
  <c r="AF1" i="11"/>
  <c r="AF2" i="11" s="1"/>
  <c r="AE5" i="13"/>
  <c r="AE6" i="13"/>
  <c r="AE3" i="13"/>
  <c r="AE4" i="13"/>
  <c r="AF1" i="13"/>
  <c r="AF2" i="13" s="1"/>
  <c r="AC1" i="12"/>
  <c r="AC2" i="12" s="1"/>
  <c r="AB4" i="12"/>
  <c r="AB5" i="12"/>
  <c r="AB3" i="12"/>
  <c r="AB6" i="12"/>
  <c r="AF6" i="15"/>
  <c r="AF5" i="15"/>
  <c r="AF4" i="15"/>
  <c r="AF3" i="15"/>
  <c r="AN42" i="15" l="1"/>
  <c r="AO38" i="15"/>
  <c r="AN41" i="15"/>
  <c r="AF6" i="11"/>
  <c r="AF5" i="11"/>
  <c r="AF3" i="11"/>
  <c r="AF4" i="11"/>
  <c r="AG1" i="11"/>
  <c r="AG2" i="11" s="1"/>
  <c r="AF6" i="13"/>
  <c r="AF5" i="13"/>
  <c r="AF3" i="13"/>
  <c r="AF4" i="13"/>
  <c r="AG1" i="13"/>
  <c r="AG2" i="13" s="1"/>
  <c r="AD1" i="12"/>
  <c r="AD2" i="12" s="1"/>
  <c r="AC4" i="12"/>
  <c r="AC5" i="12"/>
  <c r="AC3" i="12"/>
  <c r="AC6" i="12"/>
  <c r="AG6" i="15"/>
  <c r="AG5" i="15"/>
  <c r="AG4" i="15"/>
  <c r="AG3" i="15"/>
  <c r="AO41" i="15" l="1"/>
  <c r="AO42" i="15"/>
  <c r="AP38" i="15"/>
  <c r="AG6" i="11"/>
  <c r="AG5" i="11"/>
  <c r="AG4" i="11"/>
  <c r="AH1" i="11"/>
  <c r="AH2" i="11" s="1"/>
  <c r="AG3" i="11"/>
  <c r="AG6" i="13"/>
  <c r="AG5" i="13"/>
  <c r="AG4" i="13"/>
  <c r="AH1" i="13"/>
  <c r="AH2" i="13" s="1"/>
  <c r="AG3" i="13"/>
  <c r="AE1" i="12"/>
  <c r="AE2" i="12" s="1"/>
  <c r="AD4" i="12"/>
  <c r="AD5" i="12"/>
  <c r="AD6" i="12"/>
  <c r="AD3" i="12"/>
  <c r="AH6" i="15"/>
  <c r="AH5" i="15"/>
  <c r="AH4" i="15"/>
  <c r="AH3" i="15"/>
  <c r="AP41" i="15" l="1"/>
  <c r="AP42" i="15"/>
  <c r="AQ38" i="15"/>
  <c r="AH6" i="11"/>
  <c r="AH5" i="11"/>
  <c r="AH3" i="11"/>
  <c r="AH4" i="11"/>
  <c r="AI1" i="11"/>
  <c r="AI2" i="11" s="1"/>
  <c r="AH5" i="13"/>
  <c r="AH6" i="13"/>
  <c r="AH4" i="13"/>
  <c r="AI1" i="13"/>
  <c r="AI2" i="13" s="1"/>
  <c r="AH3" i="13"/>
  <c r="AF1" i="12"/>
  <c r="AF2" i="12" s="1"/>
  <c r="AE3" i="12"/>
  <c r="AE4" i="12"/>
  <c r="AE5" i="12"/>
  <c r="AE6" i="12"/>
  <c r="AI6" i="15"/>
  <c r="AI5" i="15"/>
  <c r="AI4" i="15"/>
  <c r="AI3" i="15"/>
  <c r="AQ41" i="15" l="1"/>
  <c r="AQ42" i="15"/>
  <c r="AR38" i="15"/>
  <c r="AI6" i="11"/>
  <c r="AI5" i="11"/>
  <c r="AI4" i="11"/>
  <c r="AI3" i="11"/>
  <c r="AJ1" i="11"/>
  <c r="AJ2" i="11" s="1"/>
  <c r="AI5" i="13"/>
  <c r="AI6" i="13"/>
  <c r="AI3" i="13"/>
  <c r="AI4" i="13"/>
  <c r="AJ1" i="13"/>
  <c r="AJ2" i="13" s="1"/>
  <c r="AG1" i="12"/>
  <c r="AG2" i="12" s="1"/>
  <c r="AF3" i="12"/>
  <c r="AF6" i="12"/>
  <c r="AF5" i="12"/>
  <c r="AF4" i="12"/>
  <c r="AJ6" i="15"/>
  <c r="AJ5" i="15"/>
  <c r="AJ4" i="15"/>
  <c r="AJ3" i="15"/>
  <c r="AR42" i="15" l="1"/>
  <c r="AR41" i="15"/>
  <c r="AS38" i="15"/>
  <c r="AJ6" i="11"/>
  <c r="AJ5" i="11"/>
  <c r="AJ3" i="11"/>
  <c r="AJ4" i="11"/>
  <c r="AK1" i="11"/>
  <c r="AK2" i="11" s="1"/>
  <c r="AJ6" i="13"/>
  <c r="AJ5" i="13"/>
  <c r="AJ3" i="13"/>
  <c r="AJ4" i="13"/>
  <c r="AK1" i="13"/>
  <c r="AK2" i="13" s="1"/>
  <c r="AH1" i="12"/>
  <c r="AH2" i="12" s="1"/>
  <c r="AG4" i="12"/>
  <c r="AG3" i="12"/>
  <c r="AG5" i="12"/>
  <c r="AG6" i="12"/>
  <c r="AK6" i="15"/>
  <c r="AK5" i="15"/>
  <c r="AK4" i="15"/>
  <c r="AK3" i="15"/>
  <c r="AS41" i="15" l="1"/>
  <c r="AT38" i="15"/>
  <c r="AS42" i="15"/>
  <c r="AK6" i="11"/>
  <c r="AK5" i="11"/>
  <c r="AK4" i="11"/>
  <c r="AK3" i="11"/>
  <c r="AL1" i="11"/>
  <c r="AL2" i="11" s="1"/>
  <c r="AK6" i="13"/>
  <c r="AK5" i="13"/>
  <c r="AK4" i="13"/>
  <c r="AK3" i="13"/>
  <c r="AL1" i="13"/>
  <c r="AL2" i="13" s="1"/>
  <c r="AI1" i="12"/>
  <c r="AI2" i="12" s="1"/>
  <c r="AH6" i="12"/>
  <c r="AH3" i="12"/>
  <c r="AH4" i="12"/>
  <c r="AH5" i="12"/>
  <c r="AL6" i="15"/>
  <c r="AL5" i="15"/>
  <c r="AL4" i="15"/>
  <c r="AL3" i="15"/>
  <c r="AT41" i="15" l="1"/>
  <c r="AT42" i="15"/>
  <c r="AU38" i="15"/>
  <c r="AL6" i="11"/>
  <c r="AL5" i="11"/>
  <c r="AL4" i="11"/>
  <c r="AL3" i="11"/>
  <c r="AM1" i="11"/>
  <c r="AM2" i="11" s="1"/>
  <c r="AL5" i="13"/>
  <c r="AL6" i="13"/>
  <c r="AL4" i="13"/>
  <c r="AL3" i="13"/>
  <c r="AM1" i="13"/>
  <c r="AM2" i="13" s="1"/>
  <c r="AJ1" i="12"/>
  <c r="AJ2" i="12" s="1"/>
  <c r="AI6" i="12"/>
  <c r="AI3" i="12"/>
  <c r="AI5" i="12"/>
  <c r="AI4" i="12"/>
  <c r="AM6" i="15"/>
  <c r="AM5" i="15"/>
  <c r="AM4" i="15"/>
  <c r="AM3" i="15"/>
  <c r="AU41" i="15" l="1"/>
  <c r="AV38" i="15"/>
  <c r="AU42" i="15"/>
  <c r="AM6" i="11"/>
  <c r="AM5" i="11"/>
  <c r="AM4" i="11"/>
  <c r="AM3" i="11"/>
  <c r="AN1" i="11"/>
  <c r="AN2" i="11" s="1"/>
  <c r="AM5" i="13"/>
  <c r="AM6" i="13"/>
  <c r="AM3" i="13"/>
  <c r="AM4" i="13"/>
  <c r="AN1" i="13"/>
  <c r="AN2" i="13" s="1"/>
  <c r="AK1" i="12"/>
  <c r="AK2" i="12" s="1"/>
  <c r="AJ5" i="12"/>
  <c r="AJ4" i="12"/>
  <c r="AJ6" i="12"/>
  <c r="AJ3" i="12"/>
  <c r="AN6" i="15"/>
  <c r="AN5" i="15"/>
  <c r="AN4" i="15"/>
  <c r="AN3" i="15"/>
  <c r="AV41" i="15" l="1"/>
  <c r="AW38" i="15"/>
  <c r="AV42" i="15"/>
  <c r="AN6" i="11"/>
  <c r="AN5" i="11"/>
  <c r="AN3" i="11"/>
  <c r="AN4" i="11"/>
  <c r="AO1" i="11"/>
  <c r="AO2" i="11" s="1"/>
  <c r="AN6" i="13"/>
  <c r="AN5" i="13"/>
  <c r="AN3" i="13"/>
  <c r="AN4" i="13"/>
  <c r="AO1" i="13"/>
  <c r="AO2" i="13" s="1"/>
  <c r="AL1" i="12"/>
  <c r="AL2" i="12" s="1"/>
  <c r="AK5" i="12"/>
  <c r="AK4" i="12"/>
  <c r="AK3" i="12"/>
  <c r="AK6" i="12"/>
  <c r="AO6" i="15"/>
  <c r="AO5" i="15"/>
  <c r="AO4" i="15"/>
  <c r="AO3" i="15"/>
  <c r="AW41" i="15" l="1"/>
  <c r="AW42" i="15"/>
  <c r="AX38" i="15"/>
  <c r="AO6" i="11"/>
  <c r="AO5" i="11"/>
  <c r="AO4" i="11"/>
  <c r="AP1" i="11"/>
  <c r="AP2" i="11" s="1"/>
  <c r="AO3" i="11"/>
  <c r="AO6" i="13"/>
  <c r="AO5" i="13"/>
  <c r="AO4" i="13"/>
  <c r="AP1" i="13"/>
  <c r="AP2" i="13" s="1"/>
  <c r="AO3" i="13"/>
  <c r="AM1" i="12"/>
  <c r="AM2" i="12" s="1"/>
  <c r="AL5" i="12"/>
  <c r="AL3" i="12"/>
  <c r="AL4" i="12"/>
  <c r="AL6" i="12"/>
  <c r="AP6" i="15"/>
  <c r="AP5" i="15"/>
  <c r="AP4" i="15"/>
  <c r="AP3" i="15"/>
  <c r="AX41" i="15" l="1"/>
  <c r="AX42" i="15"/>
  <c r="AY38" i="15"/>
  <c r="AP6" i="11"/>
  <c r="AP5" i="11"/>
  <c r="AP4" i="11"/>
  <c r="AP3" i="11"/>
  <c r="AQ1" i="11"/>
  <c r="AQ2" i="11" s="1"/>
  <c r="AP5" i="13"/>
  <c r="AP6" i="13"/>
  <c r="AP4" i="13"/>
  <c r="AQ1" i="13"/>
  <c r="AQ2" i="13" s="1"/>
  <c r="AP3" i="13"/>
  <c r="AN1" i="12"/>
  <c r="AN2" i="12" s="1"/>
  <c r="AM3" i="12"/>
  <c r="AM4" i="12"/>
  <c r="AM6" i="12"/>
  <c r="AM5" i="12"/>
  <c r="AQ6" i="15"/>
  <c r="AQ5" i="15"/>
  <c r="AQ4" i="15"/>
  <c r="AQ3" i="15"/>
  <c r="AY42" i="15" l="1"/>
  <c r="AZ38" i="15"/>
  <c r="AY41" i="15"/>
  <c r="AQ6" i="11"/>
  <c r="AQ5" i="11"/>
  <c r="AQ4" i="11"/>
  <c r="AQ3" i="11"/>
  <c r="AR1" i="11"/>
  <c r="AR2" i="11" s="1"/>
  <c r="AQ5" i="13"/>
  <c r="AQ6" i="13"/>
  <c r="AQ3" i="13"/>
  <c r="AQ4" i="13"/>
  <c r="AR1" i="13"/>
  <c r="AR2" i="13" s="1"/>
  <c r="AO1" i="12"/>
  <c r="AO2" i="12" s="1"/>
  <c r="AN3" i="12"/>
  <c r="AN5" i="12"/>
  <c r="AN4" i="12"/>
  <c r="AN6" i="12"/>
  <c r="AR6" i="15"/>
  <c r="AR5" i="15"/>
  <c r="AR4" i="15"/>
  <c r="AR3" i="15"/>
  <c r="AZ41" i="15" l="1"/>
  <c r="BA38" i="15"/>
  <c r="AZ42" i="15"/>
  <c r="AR6" i="11"/>
  <c r="AR5" i="11"/>
  <c r="AR4" i="11"/>
  <c r="AR3" i="11"/>
  <c r="AS1" i="11"/>
  <c r="AS2" i="11" s="1"/>
  <c r="AR6" i="13"/>
  <c r="AR5" i="13"/>
  <c r="AR3" i="13"/>
  <c r="AR4" i="13"/>
  <c r="AS1" i="13"/>
  <c r="AS2" i="13" s="1"/>
  <c r="AP1" i="12"/>
  <c r="AP2" i="12" s="1"/>
  <c r="AO5" i="12"/>
  <c r="AO4" i="12"/>
  <c r="AO3" i="12"/>
  <c r="AO6" i="12"/>
  <c r="AS6" i="15"/>
  <c r="AS5" i="15"/>
  <c r="AS4" i="15"/>
  <c r="AS3" i="15"/>
  <c r="BA41" i="15" l="1"/>
  <c r="BA42" i="15"/>
  <c r="BB38" i="15"/>
  <c r="AS6" i="11"/>
  <c r="AS5" i="11"/>
  <c r="AS4" i="11"/>
  <c r="AT1" i="11"/>
  <c r="AT2" i="11" s="1"/>
  <c r="AS3" i="11"/>
  <c r="AS6" i="13"/>
  <c r="AS5" i="13"/>
  <c r="AS4" i="13"/>
  <c r="AS3" i="13"/>
  <c r="AT1" i="13"/>
  <c r="AT2" i="13" s="1"/>
  <c r="AQ1" i="12"/>
  <c r="AQ2" i="12" s="1"/>
  <c r="AP4" i="12"/>
  <c r="AP5" i="12"/>
  <c r="AP6" i="12"/>
  <c r="AP3" i="12"/>
  <c r="AT6" i="15"/>
  <c r="AT5" i="15"/>
  <c r="AT4" i="15"/>
  <c r="AT3" i="15"/>
  <c r="BB41" i="15" l="1"/>
  <c r="BB42" i="15"/>
  <c r="BC38" i="15"/>
  <c r="AT6" i="11"/>
  <c r="AT5" i="11"/>
  <c r="AT4" i="11"/>
  <c r="AT3" i="11"/>
  <c r="AU1" i="11"/>
  <c r="AU2" i="11" s="1"/>
  <c r="AT5" i="13"/>
  <c r="AT6" i="13"/>
  <c r="AT4" i="13"/>
  <c r="AT3" i="13"/>
  <c r="AU1" i="13"/>
  <c r="AU2" i="13" s="1"/>
  <c r="AR1" i="12"/>
  <c r="AR2" i="12" s="1"/>
  <c r="AQ3" i="12"/>
  <c r="AQ6" i="12"/>
  <c r="AQ5" i="12"/>
  <c r="AQ4" i="12"/>
  <c r="AU6" i="15"/>
  <c r="AU5" i="15"/>
  <c r="AU4" i="15"/>
  <c r="AU3" i="15"/>
  <c r="BC42" i="15" l="1"/>
  <c r="BC41" i="15"/>
  <c r="BD38" i="15"/>
  <c r="AU6" i="11"/>
  <c r="AU5" i="11"/>
  <c r="AU4" i="11"/>
  <c r="AU3" i="11"/>
  <c r="AV1" i="11"/>
  <c r="AV2" i="11" s="1"/>
  <c r="AU5" i="13"/>
  <c r="AU6" i="13"/>
  <c r="AU4" i="13"/>
  <c r="AU3" i="13"/>
  <c r="AV1" i="13"/>
  <c r="AV2" i="13" s="1"/>
  <c r="AS1" i="12"/>
  <c r="AS2" i="12" s="1"/>
  <c r="AR6" i="12"/>
  <c r="AR4" i="12"/>
  <c r="AR5" i="12"/>
  <c r="AR3" i="12"/>
  <c r="AV6" i="15"/>
  <c r="AV5" i="15"/>
  <c r="AV4" i="15"/>
  <c r="AV3" i="15"/>
  <c r="BD42" i="15" l="1"/>
  <c r="BE38" i="15"/>
  <c r="BD41" i="15"/>
  <c r="AV6" i="11"/>
  <c r="AV5" i="11"/>
  <c r="AV3" i="11"/>
  <c r="AV4" i="11"/>
  <c r="AW1" i="11"/>
  <c r="AW2" i="11" s="1"/>
  <c r="AV6" i="13"/>
  <c r="AV5" i="13"/>
  <c r="AV3" i="13"/>
  <c r="AW1" i="13"/>
  <c r="AW2" i="13" s="1"/>
  <c r="AV4" i="13"/>
  <c r="AT1" i="12"/>
  <c r="AT2" i="12" s="1"/>
  <c r="AS5" i="12"/>
  <c r="AS3" i="12"/>
  <c r="AS6" i="12"/>
  <c r="AS4" i="12"/>
  <c r="AW6" i="15"/>
  <c r="AW5" i="15"/>
  <c r="AW4" i="15"/>
  <c r="AW3" i="15"/>
  <c r="BE41" i="15" l="1"/>
  <c r="BE42" i="15"/>
  <c r="BF38" i="15"/>
  <c r="AW6" i="11"/>
  <c r="AW5" i="11"/>
  <c r="AW4" i="11"/>
  <c r="AX1" i="11"/>
  <c r="AX2" i="11" s="1"/>
  <c r="AW3" i="11"/>
  <c r="AW6" i="13"/>
  <c r="AW4" i="13"/>
  <c r="AW5" i="13"/>
  <c r="AX1" i="13"/>
  <c r="AX2" i="13" s="1"/>
  <c r="AW3" i="13"/>
  <c r="AU1" i="12"/>
  <c r="AU2" i="12" s="1"/>
  <c r="AT4" i="12"/>
  <c r="AT5" i="12"/>
  <c r="AT3" i="12"/>
  <c r="AT6" i="12"/>
  <c r="AX6" i="15"/>
  <c r="AX5" i="15"/>
  <c r="AX4" i="15"/>
  <c r="AX3" i="15"/>
  <c r="BF41" i="15" l="1"/>
  <c r="BF42" i="15"/>
  <c r="BG38" i="15"/>
  <c r="AX6" i="11"/>
  <c r="AX5" i="11"/>
  <c r="AX3" i="11"/>
  <c r="AX4" i="11"/>
  <c r="AY1" i="11"/>
  <c r="AY2" i="11" s="1"/>
  <c r="AX5" i="13"/>
  <c r="AX6" i="13"/>
  <c r="AY1" i="13"/>
  <c r="AY2" i="13" s="1"/>
  <c r="AX4" i="13"/>
  <c r="AX3" i="13"/>
  <c r="AV1" i="12"/>
  <c r="AV2" i="12" s="1"/>
  <c r="AU6" i="12"/>
  <c r="AU4" i="12"/>
  <c r="AU3" i="12"/>
  <c r="AU5" i="12"/>
  <c r="AY6" i="15"/>
  <c r="AY5" i="15"/>
  <c r="AY4" i="15"/>
  <c r="AY3" i="15"/>
  <c r="BG41" i="15" l="1"/>
  <c r="BH38" i="15"/>
  <c r="BG42" i="15"/>
  <c r="AY6" i="11"/>
  <c r="AY5" i="11"/>
  <c r="AY4" i="11"/>
  <c r="AY3" i="11"/>
  <c r="AZ1" i="11"/>
  <c r="AZ2" i="11" s="1"/>
  <c r="AY5" i="13"/>
  <c r="AY6" i="13"/>
  <c r="AY4" i="13"/>
  <c r="AY3" i="13"/>
  <c r="AZ1" i="13"/>
  <c r="AZ2" i="13" s="1"/>
  <c r="AW1" i="12"/>
  <c r="AW2" i="12" s="1"/>
  <c r="AV3" i="12"/>
  <c r="AV6" i="12"/>
  <c r="AV4" i="12"/>
  <c r="AV5" i="12"/>
  <c r="AZ6" i="15"/>
  <c r="AZ5" i="15"/>
  <c r="AZ4" i="15"/>
  <c r="AZ3" i="15"/>
  <c r="BH42" i="15" l="1"/>
  <c r="BH41" i="15"/>
  <c r="BI38" i="15"/>
  <c r="AZ6" i="11"/>
  <c r="AZ5" i="11"/>
  <c r="AZ3" i="11"/>
  <c r="AZ4" i="11"/>
  <c r="BA1" i="11"/>
  <c r="BA2" i="11" s="1"/>
  <c r="AZ6" i="13"/>
  <c r="AZ5" i="13"/>
  <c r="AZ3" i="13"/>
  <c r="AZ4" i="13"/>
  <c r="BA1" i="13"/>
  <c r="BA2" i="13" s="1"/>
  <c r="AX1" i="12"/>
  <c r="AX2" i="12" s="1"/>
  <c r="AW4" i="12"/>
  <c r="AW3" i="12"/>
  <c r="AW5" i="12"/>
  <c r="AW6" i="12"/>
  <c r="BA6" i="15"/>
  <c r="BA5" i="15"/>
  <c r="BA4" i="15"/>
  <c r="BA3" i="15"/>
  <c r="BI41" i="15" l="1"/>
  <c r="BI42" i="15"/>
  <c r="BJ38" i="15"/>
  <c r="BA6" i="11"/>
  <c r="BA5" i="11"/>
  <c r="BA4" i="11"/>
  <c r="BA3" i="11"/>
  <c r="BB1" i="11"/>
  <c r="BB2" i="11" s="1"/>
  <c r="BA6" i="13"/>
  <c r="BA4" i="13"/>
  <c r="BA5" i="13"/>
  <c r="BA3" i="13"/>
  <c r="BB1" i="13"/>
  <c r="BB2" i="13" s="1"/>
  <c r="AY1" i="12"/>
  <c r="AY2" i="12" s="1"/>
  <c r="AX6" i="12"/>
  <c r="AX4" i="12"/>
  <c r="AX5" i="12"/>
  <c r="AX3" i="12"/>
  <c r="BB6" i="15"/>
  <c r="BB5" i="15"/>
  <c r="BB4" i="15"/>
  <c r="BB3" i="15"/>
  <c r="BJ41" i="15" l="1"/>
  <c r="BJ42" i="15"/>
  <c r="BK38" i="15"/>
  <c r="BB6" i="11"/>
  <c r="BB5" i="11"/>
  <c r="BB4" i="11"/>
  <c r="BB3" i="11"/>
  <c r="BC1" i="11"/>
  <c r="BC2" i="11" s="1"/>
  <c r="BB5" i="13"/>
  <c r="BB6" i="13"/>
  <c r="BB4" i="13"/>
  <c r="BB3" i="13"/>
  <c r="BC1" i="13"/>
  <c r="BC2" i="13" s="1"/>
  <c r="AZ1" i="12"/>
  <c r="AZ2" i="12" s="1"/>
  <c r="AY6" i="12"/>
  <c r="AY5" i="12"/>
  <c r="AY3" i="12"/>
  <c r="AY4" i="12"/>
  <c r="BC6" i="15"/>
  <c r="BC5" i="15"/>
  <c r="BC4" i="15"/>
  <c r="BC3" i="15"/>
  <c r="BK41" i="15" l="1"/>
  <c r="BK42" i="15"/>
  <c r="BL38" i="15"/>
  <c r="BC6" i="11"/>
  <c r="BC5" i="11"/>
  <c r="BC4" i="11"/>
  <c r="BC3" i="11"/>
  <c r="BD1" i="11"/>
  <c r="BD2" i="11" s="1"/>
  <c r="BC5" i="13"/>
  <c r="BC6" i="13"/>
  <c r="BC4" i="13"/>
  <c r="BC3" i="13"/>
  <c r="BD1" i="13"/>
  <c r="BD2" i="13" s="1"/>
  <c r="BA1" i="12"/>
  <c r="BA2" i="12" s="1"/>
  <c r="AZ5" i="12"/>
  <c r="AZ4" i="12"/>
  <c r="AZ6" i="12"/>
  <c r="AZ3" i="12"/>
  <c r="BD6" i="15"/>
  <c r="BD5" i="15"/>
  <c r="BD4" i="15"/>
  <c r="BD3" i="15"/>
  <c r="BL41" i="15" l="1"/>
  <c r="BL42" i="15"/>
  <c r="BM38" i="15"/>
  <c r="BD6" i="11"/>
  <c r="BD5" i="11"/>
  <c r="BD3" i="11"/>
  <c r="BE1" i="11"/>
  <c r="BE2" i="11" s="1"/>
  <c r="BD4" i="11"/>
  <c r="BD6" i="13"/>
  <c r="BD5" i="13"/>
  <c r="BD3" i="13"/>
  <c r="BD4" i="13"/>
  <c r="BE1" i="13"/>
  <c r="BE2" i="13" s="1"/>
  <c r="BB1" i="12"/>
  <c r="BB2" i="12" s="1"/>
  <c r="BA5" i="12"/>
  <c r="BA4" i="12"/>
  <c r="BA3" i="12"/>
  <c r="BA6" i="12"/>
  <c r="BE6" i="15"/>
  <c r="BE5" i="15"/>
  <c r="BE4" i="15"/>
  <c r="BE3" i="15"/>
  <c r="BM41" i="15" l="1"/>
  <c r="BN38" i="15"/>
  <c r="BM42" i="15"/>
  <c r="BE6" i="11"/>
  <c r="BE5" i="11"/>
  <c r="BE4" i="11"/>
  <c r="BF1" i="11"/>
  <c r="BF2" i="11" s="1"/>
  <c r="BE3" i="11"/>
  <c r="BE6" i="13"/>
  <c r="BE4" i="13"/>
  <c r="BE5" i="13"/>
  <c r="BF1" i="13"/>
  <c r="BF2" i="13" s="1"/>
  <c r="BE3" i="13"/>
  <c r="BC1" i="12"/>
  <c r="BC2" i="12" s="1"/>
  <c r="BB6" i="12"/>
  <c r="BB4" i="12"/>
  <c r="BB5" i="12"/>
  <c r="BB3" i="12"/>
  <c r="BF6" i="15"/>
  <c r="BF5" i="15"/>
  <c r="BF4" i="15"/>
  <c r="BF3" i="15"/>
  <c r="BN41" i="15" l="1"/>
  <c r="BN42" i="15"/>
  <c r="BO38" i="15"/>
  <c r="BF6" i="11"/>
  <c r="BF5" i="11"/>
  <c r="BF4" i="11"/>
  <c r="BF3" i="11"/>
  <c r="BG1" i="11"/>
  <c r="BG2" i="11" s="1"/>
  <c r="BF5" i="13"/>
  <c r="BF6" i="13"/>
  <c r="BF4" i="13"/>
  <c r="BG1" i="13"/>
  <c r="BG2" i="13" s="1"/>
  <c r="BF3" i="13"/>
  <c r="BD1" i="12"/>
  <c r="BD2" i="12" s="1"/>
  <c r="BC6" i="12"/>
  <c r="BC3" i="12"/>
  <c r="BC4" i="12"/>
  <c r="BC5" i="12"/>
  <c r="BG6" i="15"/>
  <c r="BG5" i="15"/>
  <c r="BG4" i="15"/>
  <c r="BG3" i="15"/>
  <c r="BO41" i="15" l="1"/>
  <c r="BO42" i="15"/>
  <c r="BP38" i="15"/>
  <c r="BG6" i="11"/>
  <c r="BG5" i="11"/>
  <c r="BG4" i="11"/>
  <c r="BG3" i="11"/>
  <c r="BH1" i="11"/>
  <c r="BH2" i="11" s="1"/>
  <c r="BG5" i="13"/>
  <c r="BG6" i="13"/>
  <c r="BG4" i="13"/>
  <c r="BG3" i="13"/>
  <c r="BH1" i="13"/>
  <c r="BH2" i="13" s="1"/>
  <c r="BE1" i="12"/>
  <c r="BE2" i="12" s="1"/>
  <c r="BD3" i="12"/>
  <c r="BD5" i="12"/>
  <c r="BD4" i="12"/>
  <c r="BD6" i="12"/>
  <c r="BH6" i="15"/>
  <c r="BH5" i="15"/>
  <c r="BH4" i="15"/>
  <c r="BH3" i="15"/>
  <c r="BP41" i="15" l="1"/>
  <c r="BP42" i="15"/>
  <c r="BQ38" i="15"/>
  <c r="BH6" i="11"/>
  <c r="BH5" i="11"/>
  <c r="BH4" i="11"/>
  <c r="BH3" i="11"/>
  <c r="BI1" i="11"/>
  <c r="BI2" i="11" s="1"/>
  <c r="BH6" i="13"/>
  <c r="BH5" i="13"/>
  <c r="BH3" i="13"/>
  <c r="BH4" i="13"/>
  <c r="BI1" i="13"/>
  <c r="BI2" i="13" s="1"/>
  <c r="BF1" i="12"/>
  <c r="BF2" i="12" s="1"/>
  <c r="BE4" i="12"/>
  <c r="BE3" i="12"/>
  <c r="BE6" i="12"/>
  <c r="BE5" i="12"/>
  <c r="BI6" i="15"/>
  <c r="BI5" i="15"/>
  <c r="BI4" i="15"/>
  <c r="BI3" i="15"/>
  <c r="BQ41" i="15" l="1"/>
  <c r="BQ42" i="15"/>
  <c r="BR38" i="15"/>
  <c r="BI6" i="11"/>
  <c r="BI5" i="11"/>
  <c r="BJ1" i="11"/>
  <c r="BJ2" i="11" s="1"/>
  <c r="BI4" i="11"/>
  <c r="BI3" i="11"/>
  <c r="BI6" i="13"/>
  <c r="BI4" i="13"/>
  <c r="BI5" i="13"/>
  <c r="BI3" i="13"/>
  <c r="BJ1" i="13"/>
  <c r="BJ2" i="13" s="1"/>
  <c r="BG1" i="12"/>
  <c r="BG2" i="12" s="1"/>
  <c r="BF4" i="12"/>
  <c r="BF6" i="12"/>
  <c r="BF3" i="12"/>
  <c r="BF5" i="12"/>
  <c r="BJ6" i="15"/>
  <c r="BJ5" i="15"/>
  <c r="BJ4" i="15"/>
  <c r="BJ3" i="15"/>
  <c r="BR41" i="15" l="1"/>
  <c r="BR42" i="15"/>
  <c r="BS38" i="15"/>
  <c r="BJ6" i="11"/>
  <c r="BJ5" i="11"/>
  <c r="BJ4" i="11"/>
  <c r="BJ3" i="11"/>
  <c r="BK1" i="11"/>
  <c r="BK2" i="11" s="1"/>
  <c r="BJ5" i="13"/>
  <c r="BJ6" i="13"/>
  <c r="BJ4" i="13"/>
  <c r="BJ3" i="13"/>
  <c r="BK1" i="13"/>
  <c r="BK2" i="13" s="1"/>
  <c r="BH1" i="12"/>
  <c r="BH2" i="12" s="1"/>
  <c r="BG3" i="12"/>
  <c r="BG5" i="12"/>
  <c r="BG6" i="12"/>
  <c r="BG4" i="12"/>
  <c r="BK6" i="15"/>
  <c r="BK5" i="15"/>
  <c r="BK4" i="15"/>
  <c r="BK3" i="15"/>
  <c r="BS41" i="15" l="1"/>
  <c r="BS42" i="15"/>
  <c r="BT38" i="15"/>
  <c r="BK6" i="11"/>
  <c r="BK5" i="11"/>
  <c r="BK4" i="11"/>
  <c r="BK3" i="11"/>
  <c r="BL1" i="11"/>
  <c r="BL2" i="11" s="1"/>
  <c r="BK5" i="13"/>
  <c r="BK6" i="13"/>
  <c r="BK4" i="13"/>
  <c r="BK3" i="13"/>
  <c r="BL1" i="13"/>
  <c r="BL2" i="13" s="1"/>
  <c r="BI1" i="12"/>
  <c r="BI2" i="12" s="1"/>
  <c r="BH6" i="12"/>
  <c r="BH3" i="12"/>
  <c r="BH4" i="12"/>
  <c r="BH5" i="12"/>
  <c r="BL6" i="15"/>
  <c r="BL5" i="15"/>
  <c r="BL4" i="15"/>
  <c r="BL3" i="15"/>
  <c r="BT42" i="15" l="1"/>
  <c r="BT41" i="15"/>
  <c r="BU38" i="15"/>
  <c r="BL6" i="11"/>
  <c r="BL5" i="11"/>
  <c r="BL3" i="11"/>
  <c r="BL4" i="11"/>
  <c r="BM1" i="11"/>
  <c r="BM2" i="11" s="1"/>
  <c r="BL6" i="13"/>
  <c r="BL5" i="13"/>
  <c r="BL3" i="13"/>
  <c r="BM1" i="13"/>
  <c r="BM2" i="13" s="1"/>
  <c r="BL4" i="13"/>
  <c r="BJ1" i="12"/>
  <c r="BJ2" i="12" s="1"/>
  <c r="BI4" i="12"/>
  <c r="BI5" i="12"/>
  <c r="BI6" i="12"/>
  <c r="BI3" i="12"/>
  <c r="BM6" i="15"/>
  <c r="BM5" i="15"/>
  <c r="BM4" i="15"/>
  <c r="BM3" i="15"/>
  <c r="BU41" i="15" l="1"/>
  <c r="BU42" i="15"/>
  <c r="BV38" i="15"/>
  <c r="BM6" i="11"/>
  <c r="BM5" i="11"/>
  <c r="BM4" i="11"/>
  <c r="BN1" i="11"/>
  <c r="BN2" i="11" s="1"/>
  <c r="BM3" i="11"/>
  <c r="BM6" i="13"/>
  <c r="BM4" i="13"/>
  <c r="BM5" i="13"/>
  <c r="BN1" i="13"/>
  <c r="BN2" i="13" s="1"/>
  <c r="BM3" i="13"/>
  <c r="BK1" i="12"/>
  <c r="BK2" i="12" s="1"/>
  <c r="BJ4" i="12"/>
  <c r="BJ5" i="12"/>
  <c r="BJ3" i="12"/>
  <c r="BJ6" i="12"/>
  <c r="BN6" i="15"/>
  <c r="BN5" i="15"/>
  <c r="BN4" i="15"/>
  <c r="BN3" i="15"/>
  <c r="BV41" i="15" l="1"/>
  <c r="BV42" i="15"/>
  <c r="BW38" i="15"/>
  <c r="BN6" i="11"/>
  <c r="BN5" i="11"/>
  <c r="BN3" i="11"/>
  <c r="BN4" i="11"/>
  <c r="BO1" i="11"/>
  <c r="BO2" i="11" s="1"/>
  <c r="BN5" i="13"/>
  <c r="BN6" i="13"/>
  <c r="BO1" i="13"/>
  <c r="BO2" i="13" s="1"/>
  <c r="BN4" i="13"/>
  <c r="BN3" i="13"/>
  <c r="BL1" i="12"/>
  <c r="BL2" i="12" s="1"/>
  <c r="BK3" i="12"/>
  <c r="BK4" i="12"/>
  <c r="BK6" i="12"/>
  <c r="BK5" i="12"/>
  <c r="BO6" i="15"/>
  <c r="BO5" i="15"/>
  <c r="BO4" i="15"/>
  <c r="BO3" i="15"/>
  <c r="BW41" i="15" l="1"/>
  <c r="BW42" i="15"/>
  <c r="BX38" i="15"/>
  <c r="BO6" i="11"/>
  <c r="BO5" i="11"/>
  <c r="BO4" i="11"/>
  <c r="BO3" i="11"/>
  <c r="BP1" i="11"/>
  <c r="BP2" i="11" s="1"/>
  <c r="BO5" i="13"/>
  <c r="BO6" i="13"/>
  <c r="BO4" i="13"/>
  <c r="BO3" i="13"/>
  <c r="BP1" i="13"/>
  <c r="BP2" i="13" s="1"/>
  <c r="BM1" i="12"/>
  <c r="BM2" i="12" s="1"/>
  <c r="BL3" i="12"/>
  <c r="BL6" i="12"/>
  <c r="BL5" i="12"/>
  <c r="BL4" i="12"/>
  <c r="BP6" i="15"/>
  <c r="BP5" i="15"/>
  <c r="BP3" i="15"/>
  <c r="BP4" i="15"/>
  <c r="BX41" i="15" l="1"/>
  <c r="BY38" i="15"/>
  <c r="BX42" i="15"/>
  <c r="BP6" i="11"/>
  <c r="BP5" i="11"/>
  <c r="BP3" i="11"/>
  <c r="BP4" i="11"/>
  <c r="BQ1" i="11"/>
  <c r="BQ2" i="11" s="1"/>
  <c r="BP6" i="13"/>
  <c r="BP4" i="13"/>
  <c r="BP5" i="13"/>
  <c r="BP3" i="13"/>
  <c r="BQ1" i="13"/>
  <c r="BQ2" i="13" s="1"/>
  <c r="BN1" i="12"/>
  <c r="BN2" i="12" s="1"/>
  <c r="BM4" i="12"/>
  <c r="BM3" i="12"/>
  <c r="BM6" i="12"/>
  <c r="BM5" i="12"/>
  <c r="BQ6" i="15"/>
  <c r="BQ5" i="15"/>
  <c r="BQ4" i="15"/>
  <c r="BQ3" i="15"/>
  <c r="BY41" i="15" l="1"/>
  <c r="BY42" i="15"/>
  <c r="BZ38" i="15"/>
  <c r="BQ6" i="11"/>
  <c r="BQ5" i="11"/>
  <c r="BQ4" i="11"/>
  <c r="BQ3" i="11"/>
  <c r="BR1" i="11"/>
  <c r="BR2" i="11" s="1"/>
  <c r="BQ6" i="13"/>
  <c r="BQ4" i="13"/>
  <c r="BQ5" i="13"/>
  <c r="BQ3" i="13"/>
  <c r="BR1" i="13"/>
  <c r="BR2" i="13" s="1"/>
  <c r="BO1" i="12"/>
  <c r="BO2" i="12" s="1"/>
  <c r="BN4" i="12"/>
  <c r="BN5" i="12"/>
  <c r="BN3" i="12"/>
  <c r="BN6" i="12"/>
  <c r="BR6" i="15"/>
  <c r="BR5" i="15"/>
  <c r="BR4" i="15"/>
  <c r="BR3" i="15"/>
  <c r="BZ41" i="15" l="1"/>
  <c r="BZ42" i="15"/>
  <c r="CA38" i="15"/>
  <c r="BR6" i="11"/>
  <c r="BR5" i="11"/>
  <c r="BR4" i="11"/>
  <c r="BR3" i="11"/>
  <c r="BS1" i="11"/>
  <c r="BS2" i="11" s="1"/>
  <c r="BR5" i="13"/>
  <c r="BR6" i="13"/>
  <c r="BR4" i="13"/>
  <c r="BR3" i="13"/>
  <c r="BS1" i="13"/>
  <c r="BS2" i="13" s="1"/>
  <c r="BP1" i="12"/>
  <c r="BP2" i="12" s="1"/>
  <c r="BO3" i="12"/>
  <c r="BO5" i="12"/>
  <c r="BO6" i="12"/>
  <c r="BO4" i="12"/>
  <c r="BS6" i="15"/>
  <c r="BS5" i="15"/>
  <c r="BS4" i="15"/>
  <c r="BS3" i="15"/>
  <c r="CA41" i="15" l="1"/>
  <c r="CA42" i="15"/>
  <c r="CB38" i="15"/>
  <c r="BS6" i="11"/>
  <c r="BS5" i="11"/>
  <c r="BS4" i="11"/>
  <c r="BS3" i="11"/>
  <c r="BT1" i="11"/>
  <c r="BT2" i="11" s="1"/>
  <c r="BS5" i="13"/>
  <c r="BS6" i="13"/>
  <c r="BS4" i="13"/>
  <c r="BS3" i="13"/>
  <c r="BT1" i="13"/>
  <c r="BT2" i="13" s="1"/>
  <c r="BQ1" i="12"/>
  <c r="BQ2" i="12" s="1"/>
  <c r="BP3" i="12"/>
  <c r="BP6" i="12"/>
  <c r="BP5" i="12"/>
  <c r="BP4" i="12"/>
  <c r="BT6" i="15"/>
  <c r="BT5" i="15"/>
  <c r="BT4" i="15"/>
  <c r="BT3" i="15"/>
  <c r="CB41" i="15" l="1"/>
  <c r="CB42" i="15"/>
  <c r="CC38" i="15"/>
  <c r="BT6" i="11"/>
  <c r="BT5" i="11"/>
  <c r="BT4" i="11"/>
  <c r="BT3" i="11"/>
  <c r="BU1" i="11"/>
  <c r="BU2" i="11" s="1"/>
  <c r="BT6" i="13"/>
  <c r="BT4" i="13"/>
  <c r="BT5" i="13"/>
  <c r="BT3" i="13"/>
  <c r="BU1" i="13"/>
  <c r="BU2" i="13" s="1"/>
  <c r="BR1" i="12"/>
  <c r="BR2" i="12" s="1"/>
  <c r="BQ4" i="12"/>
  <c r="BQ5" i="12"/>
  <c r="BQ6" i="12"/>
  <c r="BQ3" i="12"/>
  <c r="BU6" i="15"/>
  <c r="BU5" i="15"/>
  <c r="BU4" i="15"/>
  <c r="BU3" i="15"/>
  <c r="CC41" i="15" l="1"/>
  <c r="CC42" i="15"/>
  <c r="CD38" i="15"/>
  <c r="BU6" i="11"/>
  <c r="BU5" i="11"/>
  <c r="BV1" i="11"/>
  <c r="BV2" i="11" s="1"/>
  <c r="BU4" i="11"/>
  <c r="BU3" i="11"/>
  <c r="BU6" i="13"/>
  <c r="BU4" i="13"/>
  <c r="BU5" i="13"/>
  <c r="BV1" i="13"/>
  <c r="BV2" i="13" s="1"/>
  <c r="BU3" i="13"/>
  <c r="BS1" i="12"/>
  <c r="BS2" i="12" s="1"/>
  <c r="BR4" i="12"/>
  <c r="BR5" i="12"/>
  <c r="BR3" i="12"/>
  <c r="BR6" i="12"/>
  <c r="BV6" i="15"/>
  <c r="BV5" i="15"/>
  <c r="BV4" i="15"/>
  <c r="BV3" i="15"/>
  <c r="CD41" i="15" l="1"/>
  <c r="CD42" i="15"/>
  <c r="CE38" i="15"/>
  <c r="BV6" i="11"/>
  <c r="BV5" i="11"/>
  <c r="BV4" i="11"/>
  <c r="BV3" i="11"/>
  <c r="BW1" i="11"/>
  <c r="BW2" i="11" s="1"/>
  <c r="BV5" i="13"/>
  <c r="BV6" i="13"/>
  <c r="BV4" i="13"/>
  <c r="BW1" i="13"/>
  <c r="BW2" i="13" s="1"/>
  <c r="BV3" i="13"/>
  <c r="BT1" i="12"/>
  <c r="BT2" i="12" s="1"/>
  <c r="BS5" i="12"/>
  <c r="BS4" i="12"/>
  <c r="BS6" i="12"/>
  <c r="BS3" i="12"/>
  <c r="BW6" i="15"/>
  <c r="BW5" i="15"/>
  <c r="BW4" i="15"/>
  <c r="BW3" i="15"/>
  <c r="CE41" i="15" l="1"/>
  <c r="CE42" i="15"/>
  <c r="CF38" i="15"/>
  <c r="BW6" i="11"/>
  <c r="BW5" i="11"/>
  <c r="BW4" i="11"/>
  <c r="BW3" i="11"/>
  <c r="BX1" i="11"/>
  <c r="BX2" i="11" s="1"/>
  <c r="BW5" i="13"/>
  <c r="BW6" i="13"/>
  <c r="BW4" i="13"/>
  <c r="BW3" i="13"/>
  <c r="BX1" i="13"/>
  <c r="BX2" i="13" s="1"/>
  <c r="BU1" i="12"/>
  <c r="BU2" i="12" s="1"/>
  <c r="BT3" i="12"/>
  <c r="BT5" i="12"/>
  <c r="BT4" i="12"/>
  <c r="BT6" i="12"/>
  <c r="BX6" i="15"/>
  <c r="BX5" i="15"/>
  <c r="BX4" i="15"/>
  <c r="BX3" i="15"/>
  <c r="CF41" i="15" l="1"/>
  <c r="CF42" i="15"/>
  <c r="CG38" i="15"/>
  <c r="BX6" i="11"/>
  <c r="BX5" i="11"/>
  <c r="BX4" i="11"/>
  <c r="BX3" i="11"/>
  <c r="BY1" i="11"/>
  <c r="BY2" i="11" s="1"/>
  <c r="BX6" i="13"/>
  <c r="BX4" i="13"/>
  <c r="BX5" i="13"/>
  <c r="BX3" i="13"/>
  <c r="BY1" i="13"/>
  <c r="BY2" i="13" s="1"/>
  <c r="BV1" i="12"/>
  <c r="BV2" i="12" s="1"/>
  <c r="BU4" i="12"/>
  <c r="BU3" i="12"/>
  <c r="BU5" i="12"/>
  <c r="BU6" i="12"/>
  <c r="BY6" i="15"/>
  <c r="BY5" i="15"/>
  <c r="BY4" i="15"/>
  <c r="BY3" i="15"/>
  <c r="CG41" i="15" l="1"/>
  <c r="CG42" i="15"/>
  <c r="CH38" i="15"/>
  <c r="BY6" i="11"/>
  <c r="BY5" i="11"/>
  <c r="BY4" i="11"/>
  <c r="BZ1" i="11"/>
  <c r="BZ2" i="11" s="1"/>
  <c r="BY3" i="11"/>
  <c r="BY6" i="13"/>
  <c r="BY4" i="13"/>
  <c r="BY5" i="13"/>
  <c r="BY3" i="13"/>
  <c r="BZ1" i="13"/>
  <c r="BZ2" i="13" s="1"/>
  <c r="BW1" i="12"/>
  <c r="BW2" i="12" s="1"/>
  <c r="BV5" i="12"/>
  <c r="BV4" i="12"/>
  <c r="BV3" i="12"/>
  <c r="BV6" i="12"/>
  <c r="BZ6" i="15"/>
  <c r="BZ5" i="15"/>
  <c r="BZ4" i="15"/>
  <c r="BZ3" i="15"/>
  <c r="CH41" i="15" l="1"/>
  <c r="CH42" i="15"/>
  <c r="CI38" i="15"/>
  <c r="BZ6" i="11"/>
  <c r="BZ5" i="11"/>
  <c r="BZ4" i="11"/>
  <c r="BZ3" i="11"/>
  <c r="CA1" i="11"/>
  <c r="CA2" i="11" s="1"/>
  <c r="BZ5" i="13"/>
  <c r="BZ6" i="13"/>
  <c r="BZ3" i="13"/>
  <c r="CA1" i="13"/>
  <c r="CA2" i="13" s="1"/>
  <c r="BZ4" i="13"/>
  <c r="BX1" i="12"/>
  <c r="BX2" i="12" s="1"/>
  <c r="BW6" i="12"/>
  <c r="BW3" i="12"/>
  <c r="BW4" i="12"/>
  <c r="BW5" i="12"/>
  <c r="CA6" i="15"/>
  <c r="CA5" i="15"/>
  <c r="CA4" i="15"/>
  <c r="CA3" i="15"/>
  <c r="CI41" i="15" l="1"/>
  <c r="CI42" i="15"/>
  <c r="CJ38" i="15"/>
  <c r="CA6" i="11"/>
  <c r="CA5" i="11"/>
  <c r="CA4" i="11"/>
  <c r="CA3" i="11"/>
  <c r="CB1" i="11"/>
  <c r="CB2" i="11" s="1"/>
  <c r="CA5" i="13"/>
  <c r="CA6" i="13"/>
  <c r="CA4" i="13"/>
  <c r="CA3" i="13"/>
  <c r="CB1" i="13"/>
  <c r="CB2" i="13" s="1"/>
  <c r="BY1" i="12"/>
  <c r="BY2" i="12" s="1"/>
  <c r="BX4" i="12"/>
  <c r="BX3" i="12"/>
  <c r="BX5" i="12"/>
  <c r="BX6" i="12"/>
  <c r="CB6" i="15"/>
  <c r="CB5" i="15"/>
  <c r="CB4" i="15"/>
  <c r="CB3" i="15"/>
  <c r="CJ42" i="15" l="1"/>
  <c r="CJ41" i="15"/>
  <c r="CK38" i="15"/>
  <c r="CB6" i="11"/>
  <c r="CB5" i="11"/>
  <c r="CB4" i="11"/>
  <c r="CB3" i="11"/>
  <c r="CC1" i="11"/>
  <c r="CC2" i="11" s="1"/>
  <c r="CB6" i="13"/>
  <c r="CB4" i="13"/>
  <c r="CB5" i="13"/>
  <c r="CB3" i="13"/>
  <c r="CC1" i="13"/>
  <c r="CC2" i="13" s="1"/>
  <c r="BZ1" i="12"/>
  <c r="BZ2" i="12" s="1"/>
  <c r="BY4" i="12"/>
  <c r="BY5" i="12"/>
  <c r="BY3" i="12"/>
  <c r="BY6" i="12"/>
  <c r="CC6" i="15"/>
  <c r="CC5" i="15"/>
  <c r="CC4" i="15"/>
  <c r="CC3" i="15"/>
  <c r="CK41" i="15" l="1"/>
  <c r="CK42" i="15"/>
  <c r="CL38" i="15"/>
  <c r="CC6" i="11"/>
  <c r="CC5" i="11"/>
  <c r="CC4" i="11"/>
  <c r="CD1" i="11"/>
  <c r="CD2" i="11" s="1"/>
  <c r="CC3" i="11"/>
  <c r="CC6" i="13"/>
  <c r="CC4" i="13"/>
  <c r="CC5" i="13"/>
  <c r="CD1" i="13"/>
  <c r="CD2" i="13" s="1"/>
  <c r="CC3" i="13"/>
  <c r="CA1" i="12"/>
  <c r="CA2" i="12" s="1"/>
  <c r="BZ5" i="12"/>
  <c r="BZ4" i="12"/>
  <c r="BZ6" i="12"/>
  <c r="BZ3" i="12"/>
  <c r="CD6" i="15"/>
  <c r="CD5" i="15"/>
  <c r="CD4" i="15"/>
  <c r="CD3" i="15"/>
  <c r="CL41" i="15" l="1"/>
  <c r="CM38" i="15"/>
  <c r="CL42" i="15"/>
  <c r="CD6" i="11"/>
  <c r="CD5" i="11"/>
  <c r="CD4" i="11"/>
  <c r="CD3" i="11"/>
  <c r="CE1" i="11"/>
  <c r="CE2" i="11" s="1"/>
  <c r="CD6" i="13"/>
  <c r="CD5" i="13"/>
  <c r="CD4" i="13"/>
  <c r="CE1" i="13"/>
  <c r="CE2" i="13" s="1"/>
  <c r="CD3" i="13"/>
  <c r="CB1" i="12"/>
  <c r="CB2" i="12" s="1"/>
  <c r="CA6" i="12"/>
  <c r="CA5" i="12"/>
  <c r="CA3" i="12"/>
  <c r="CA4" i="12"/>
  <c r="CE6" i="15"/>
  <c r="CE5" i="15"/>
  <c r="CE4" i="15"/>
  <c r="CE3" i="15"/>
  <c r="CM41" i="15" l="1"/>
  <c r="CN38" i="15"/>
  <c r="CM42" i="15"/>
  <c r="CE6" i="11"/>
  <c r="CE5" i="11"/>
  <c r="CE4" i="11"/>
  <c r="CE3" i="11"/>
  <c r="CF1" i="11"/>
  <c r="CF2" i="11" s="1"/>
  <c r="CE6" i="13"/>
  <c r="CE5" i="13"/>
  <c r="CE4" i="13"/>
  <c r="CE3" i="13"/>
  <c r="CF1" i="13"/>
  <c r="CF2" i="13" s="1"/>
  <c r="CC1" i="12"/>
  <c r="CC2" i="12" s="1"/>
  <c r="CB5" i="12"/>
  <c r="CB6" i="12"/>
  <c r="CB3" i="12"/>
  <c r="CB4" i="12"/>
  <c r="CF6" i="15"/>
  <c r="CF5" i="15"/>
  <c r="CF4" i="15"/>
  <c r="CF3" i="15"/>
  <c r="CN41" i="15" l="1"/>
  <c r="CN42" i="15"/>
  <c r="CO38" i="15"/>
  <c r="CF6" i="11"/>
  <c r="CF5" i="11"/>
  <c r="CF4" i="11"/>
  <c r="CF3" i="11"/>
  <c r="CG1" i="11"/>
  <c r="CG2" i="11" s="1"/>
  <c r="CF4" i="13"/>
  <c r="CF6" i="13"/>
  <c r="CF5" i="13"/>
  <c r="CF3" i="13"/>
  <c r="CG1" i="13"/>
  <c r="CG2" i="13" s="1"/>
  <c r="CD1" i="12"/>
  <c r="CD2" i="12" s="1"/>
  <c r="CC4" i="12"/>
  <c r="CC3" i="12"/>
  <c r="CC6" i="12"/>
  <c r="CC5" i="12"/>
  <c r="CG6" i="15"/>
  <c r="CG5" i="15"/>
  <c r="CG4" i="15"/>
  <c r="CG3" i="15"/>
  <c r="CO41" i="15" l="1"/>
  <c r="CO42" i="15"/>
  <c r="CP38" i="15"/>
  <c r="CG6" i="11"/>
  <c r="CG5" i="11"/>
  <c r="CG4" i="11"/>
  <c r="CG3" i="11"/>
  <c r="CH1" i="11"/>
  <c r="CH2" i="11" s="1"/>
  <c r="CG6" i="13"/>
  <c r="CG4" i="13"/>
  <c r="CG5" i="13"/>
  <c r="CG3" i="13"/>
  <c r="CH1" i="13"/>
  <c r="CH2" i="13" s="1"/>
  <c r="CE1" i="12"/>
  <c r="CE2" i="12" s="1"/>
  <c r="CD4" i="12"/>
  <c r="CD3" i="12"/>
  <c r="CD5" i="12"/>
  <c r="CD6" i="12"/>
  <c r="CH6" i="15"/>
  <c r="CH5" i="15"/>
  <c r="CH4" i="15"/>
  <c r="CH3" i="15"/>
  <c r="CP41" i="15" l="1"/>
  <c r="CP42" i="15"/>
  <c r="CQ38" i="15"/>
  <c r="CH6" i="11"/>
  <c r="CH5" i="11"/>
  <c r="CH3" i="11"/>
  <c r="CH4" i="11"/>
  <c r="CI1" i="11"/>
  <c r="CI2" i="11" s="1"/>
  <c r="CH6" i="13"/>
  <c r="CH5" i="13"/>
  <c r="CH4" i="13"/>
  <c r="CH3" i="13"/>
  <c r="CI1" i="13"/>
  <c r="CI2" i="13" s="1"/>
  <c r="CF1" i="12"/>
  <c r="CF2" i="12" s="1"/>
  <c r="CE6" i="12"/>
  <c r="CE4" i="12"/>
  <c r="CE5" i="12"/>
  <c r="CE3" i="12"/>
  <c r="CI6" i="15"/>
  <c r="CI5" i="15"/>
  <c r="CI4" i="15"/>
  <c r="CI3" i="15"/>
  <c r="CQ41" i="15" l="1"/>
  <c r="CQ42" i="15"/>
  <c r="CR38" i="15"/>
  <c r="CI6" i="11"/>
  <c r="CI5" i="11"/>
  <c r="CI4" i="11"/>
  <c r="CI3" i="11"/>
  <c r="CJ1" i="11"/>
  <c r="CJ2" i="11" s="1"/>
  <c r="CI5" i="13"/>
  <c r="CI6" i="13"/>
  <c r="CI4" i="13"/>
  <c r="CI3" i="13"/>
  <c r="CJ1" i="13"/>
  <c r="CJ2" i="13" s="1"/>
  <c r="CG1" i="12"/>
  <c r="CG2" i="12" s="1"/>
  <c r="CF3" i="12"/>
  <c r="CF5" i="12"/>
  <c r="CF4" i="12"/>
  <c r="CF6" i="12"/>
  <c r="CJ6" i="15"/>
  <c r="CJ5" i="15"/>
  <c r="CJ4" i="15"/>
  <c r="CJ3" i="15"/>
  <c r="CR41" i="15" l="1"/>
  <c r="CR42" i="15"/>
  <c r="CS38" i="15"/>
  <c r="CJ6" i="11"/>
  <c r="CJ5" i="11"/>
  <c r="CJ4" i="11"/>
  <c r="CJ3" i="11"/>
  <c r="CK1" i="11"/>
  <c r="CK2" i="11" s="1"/>
  <c r="CJ6" i="13"/>
  <c r="CJ4" i="13"/>
  <c r="CJ5" i="13"/>
  <c r="CJ3" i="13"/>
  <c r="CK1" i="13"/>
  <c r="CK2" i="13" s="1"/>
  <c r="CH1" i="12"/>
  <c r="CH2" i="12" s="1"/>
  <c r="CG4" i="12"/>
  <c r="CG6" i="12"/>
  <c r="CG5" i="12"/>
  <c r="CG3" i="12"/>
  <c r="CK6" i="15"/>
  <c r="CK5" i="15"/>
  <c r="CK4" i="15"/>
  <c r="CK3" i="15"/>
  <c r="CS41" i="15" l="1"/>
  <c r="CS42" i="15"/>
  <c r="CT38" i="15"/>
  <c r="CK6" i="11"/>
  <c r="CK5" i="11"/>
  <c r="CK4" i="11"/>
  <c r="CL1" i="11"/>
  <c r="CL2" i="11" s="1"/>
  <c r="CK3" i="11"/>
  <c r="CK6" i="13"/>
  <c r="CK4" i="13"/>
  <c r="CK5" i="13"/>
  <c r="CL1" i="13"/>
  <c r="CL2" i="13" s="1"/>
  <c r="CK3" i="13"/>
  <c r="CI1" i="12"/>
  <c r="CI2" i="12" s="1"/>
  <c r="CH3" i="12"/>
  <c r="CH5" i="12"/>
  <c r="CH6" i="12"/>
  <c r="CH4" i="12"/>
  <c r="CL6" i="15"/>
  <c r="CL5" i="15"/>
  <c r="CL4" i="15"/>
  <c r="CL3" i="15"/>
  <c r="CT41" i="15" l="1"/>
  <c r="CU38" i="15"/>
  <c r="CT42" i="15"/>
  <c r="CL6" i="11"/>
  <c r="CL5" i="11"/>
  <c r="CL4" i="11"/>
  <c r="CL3" i="11"/>
  <c r="CM1" i="11"/>
  <c r="CM2" i="11" s="1"/>
  <c r="CL6" i="13"/>
  <c r="CL5" i="13"/>
  <c r="CL4" i="13"/>
  <c r="CM1" i="13"/>
  <c r="CM2" i="13" s="1"/>
  <c r="CL3" i="13"/>
  <c r="CJ1" i="12"/>
  <c r="CJ2" i="12" s="1"/>
  <c r="CI5" i="12"/>
  <c r="CI6" i="12"/>
  <c r="CI4" i="12"/>
  <c r="CI3" i="12"/>
  <c r="CM6" i="15"/>
  <c r="CM5" i="15"/>
  <c r="CM4" i="15"/>
  <c r="CM3" i="15"/>
  <c r="CU41" i="15" l="1"/>
  <c r="CU42" i="15"/>
  <c r="CV38" i="15"/>
  <c r="CM6" i="11"/>
  <c r="CM5" i="11"/>
  <c r="CM4" i="11"/>
  <c r="CM3" i="11"/>
  <c r="CN1" i="11"/>
  <c r="CN2" i="11" s="1"/>
  <c r="CM6" i="13"/>
  <c r="CM5" i="13"/>
  <c r="CM4" i="13"/>
  <c r="CM3" i="13"/>
  <c r="CN1" i="13"/>
  <c r="CN2" i="13" s="1"/>
  <c r="CK1" i="12"/>
  <c r="CK2" i="12" s="1"/>
  <c r="CJ5" i="12"/>
  <c r="CJ4" i="12"/>
  <c r="CJ3" i="12"/>
  <c r="CJ6" i="12"/>
  <c r="CN6" i="15"/>
  <c r="CN5" i="15"/>
  <c r="CN4" i="15"/>
  <c r="CN3" i="15"/>
  <c r="CV41" i="15" l="1"/>
  <c r="CV42" i="15"/>
  <c r="CW38" i="15"/>
  <c r="CN6" i="11"/>
  <c r="CN5" i="11"/>
  <c r="CN4" i="11"/>
  <c r="CN3" i="11"/>
  <c r="CO1" i="11"/>
  <c r="CO2" i="11" s="1"/>
  <c r="CN4" i="13"/>
  <c r="CN6" i="13"/>
  <c r="CN5" i="13"/>
  <c r="CN3" i="13"/>
  <c r="CO1" i="13"/>
  <c r="CO2" i="13" s="1"/>
  <c r="CL1" i="12"/>
  <c r="CL2" i="12" s="1"/>
  <c r="CK4" i="12"/>
  <c r="CK5" i="12"/>
  <c r="CK6" i="12"/>
  <c r="CK3" i="12"/>
  <c r="CO6" i="15"/>
  <c r="CO5" i="15"/>
  <c r="CO4" i="15"/>
  <c r="CO3" i="15"/>
  <c r="CW41" i="15" l="1"/>
  <c r="CW42" i="15"/>
  <c r="CX38" i="15"/>
  <c r="CO6" i="11"/>
  <c r="CO5" i="11"/>
  <c r="CO4" i="11"/>
  <c r="CP1" i="11"/>
  <c r="CP2" i="11" s="1"/>
  <c r="CO3" i="11"/>
  <c r="CO6" i="13"/>
  <c r="CO4" i="13"/>
  <c r="CO5" i="13"/>
  <c r="CO3" i="13"/>
  <c r="CP1" i="13"/>
  <c r="CP2" i="13" s="1"/>
  <c r="CM1" i="12"/>
  <c r="CM2" i="12" s="1"/>
  <c r="CL4" i="12"/>
  <c r="CL3" i="12"/>
  <c r="CL6" i="12"/>
  <c r="CL5" i="12"/>
  <c r="CP6" i="15"/>
  <c r="CP5" i="15"/>
  <c r="CP4" i="15"/>
  <c r="CP3" i="15"/>
  <c r="CX41" i="15" l="1"/>
  <c r="CX42" i="15"/>
  <c r="CY38" i="15"/>
  <c r="CP6" i="11"/>
  <c r="CP5" i="11"/>
  <c r="CP4" i="11"/>
  <c r="CP3" i="11"/>
  <c r="CQ1" i="11"/>
  <c r="CQ2" i="11" s="1"/>
  <c r="CP6" i="13"/>
  <c r="CP5" i="13"/>
  <c r="CP4" i="13"/>
  <c r="CP3" i="13"/>
  <c r="CQ1" i="13"/>
  <c r="CQ2" i="13" s="1"/>
  <c r="CN1" i="12"/>
  <c r="CN2" i="12" s="1"/>
  <c r="CM4" i="12"/>
  <c r="CM3" i="12"/>
  <c r="CM5" i="12"/>
  <c r="CM6" i="12"/>
  <c r="CQ6" i="15"/>
  <c r="CQ5" i="15"/>
  <c r="CQ4" i="15"/>
  <c r="CQ3" i="15"/>
  <c r="CY41" i="15" l="1"/>
  <c r="CY42" i="15"/>
  <c r="CZ38" i="15"/>
  <c r="CQ6" i="11"/>
  <c r="CQ5" i="11"/>
  <c r="CQ4" i="11"/>
  <c r="CQ3" i="11"/>
  <c r="CR1" i="11"/>
  <c r="CR2" i="11" s="1"/>
  <c r="CQ5" i="13"/>
  <c r="CQ6" i="13"/>
  <c r="CQ4" i="13"/>
  <c r="CQ3" i="13"/>
  <c r="CR1" i="13"/>
  <c r="CR2" i="13" s="1"/>
  <c r="CO1" i="12"/>
  <c r="CO2" i="12" s="1"/>
  <c r="CN3" i="12"/>
  <c r="CN5" i="12"/>
  <c r="CN4" i="12"/>
  <c r="CN6" i="12"/>
  <c r="CR6" i="15"/>
  <c r="CR5" i="15"/>
  <c r="CR4" i="15"/>
  <c r="CR3" i="15"/>
  <c r="CZ42" i="15" l="1"/>
  <c r="CZ41" i="15"/>
  <c r="DA38" i="15"/>
  <c r="CR5" i="11"/>
  <c r="CR4" i="11"/>
  <c r="CR6" i="11"/>
  <c r="CR3" i="11"/>
  <c r="CS1" i="11"/>
  <c r="CS2" i="11" s="1"/>
  <c r="CR6" i="13"/>
  <c r="CR4" i="13"/>
  <c r="CR5" i="13"/>
  <c r="CR3" i="13"/>
  <c r="CS1" i="13"/>
  <c r="CS2" i="13" s="1"/>
  <c r="CP1" i="12"/>
  <c r="CP2" i="12" s="1"/>
  <c r="CO4" i="12"/>
  <c r="CO5" i="12"/>
  <c r="CO3" i="12"/>
  <c r="CO6" i="12"/>
  <c r="CS6" i="15"/>
  <c r="CS5" i="15"/>
  <c r="CS4" i="15"/>
  <c r="CS3" i="15"/>
  <c r="DA41" i="15" l="1"/>
  <c r="DB38" i="15"/>
  <c r="DA42" i="15"/>
  <c r="CS6" i="11"/>
  <c r="CS5" i="11"/>
  <c r="CS4" i="11"/>
  <c r="CT1" i="11"/>
  <c r="CT2" i="11" s="1"/>
  <c r="CS3" i="11"/>
  <c r="CS6" i="13"/>
  <c r="CS4" i="13"/>
  <c r="CS5" i="13"/>
  <c r="CT1" i="13"/>
  <c r="CT2" i="13" s="1"/>
  <c r="CS3" i="13"/>
  <c r="CQ1" i="12"/>
  <c r="CQ2" i="12" s="1"/>
  <c r="CP5" i="12"/>
  <c r="CP4" i="12"/>
  <c r="CP3" i="12"/>
  <c r="CP6" i="12"/>
  <c r="CT6" i="15"/>
  <c r="CT5" i="15"/>
  <c r="CT4" i="15"/>
  <c r="CT3" i="15"/>
  <c r="DB41" i="15" l="1"/>
  <c r="DB42" i="15"/>
  <c r="DC38" i="15"/>
  <c r="CT6" i="11"/>
  <c r="CT5" i="11"/>
  <c r="CT4" i="11"/>
  <c r="CT3" i="11"/>
  <c r="CU1" i="11"/>
  <c r="CU2" i="11" s="1"/>
  <c r="CT6" i="13"/>
  <c r="CT5" i="13"/>
  <c r="CT4" i="13"/>
  <c r="CU1" i="13"/>
  <c r="CU2" i="13" s="1"/>
  <c r="CT3" i="13"/>
  <c r="CR1" i="12"/>
  <c r="CR2" i="12" s="1"/>
  <c r="CQ6" i="12"/>
  <c r="CQ3" i="12"/>
  <c r="CQ4" i="12"/>
  <c r="CQ5" i="12"/>
  <c r="CU6" i="15"/>
  <c r="CU5" i="15"/>
  <c r="CU4" i="15"/>
  <c r="CU3" i="15"/>
  <c r="DC41" i="15" l="1"/>
  <c r="DC42" i="15"/>
  <c r="DD38" i="15"/>
  <c r="CU6" i="11"/>
  <c r="CU5" i="11"/>
  <c r="CU4" i="11"/>
  <c r="CU3" i="11"/>
  <c r="CV1" i="11"/>
  <c r="CV2" i="11" s="1"/>
  <c r="CU6" i="13"/>
  <c r="CU5" i="13"/>
  <c r="CU4" i="13"/>
  <c r="CU3" i="13"/>
  <c r="CV1" i="13"/>
  <c r="CV2" i="13" s="1"/>
  <c r="CS1" i="12"/>
  <c r="CS2" i="12" s="1"/>
  <c r="CR5" i="12"/>
  <c r="CR4" i="12"/>
  <c r="CR3" i="12"/>
  <c r="CR6" i="12"/>
  <c r="CV6" i="15"/>
  <c r="CV5" i="15"/>
  <c r="CV4" i="15"/>
  <c r="CV3" i="15"/>
  <c r="DD41" i="15" l="1"/>
  <c r="DD42" i="15"/>
  <c r="DE38" i="15"/>
  <c r="CV6" i="11"/>
  <c r="CV5" i="11"/>
  <c r="CV4" i="11"/>
  <c r="CV3" i="11"/>
  <c r="CW1" i="11"/>
  <c r="CW2" i="11" s="1"/>
  <c r="CV4" i="13"/>
  <c r="CV6" i="13"/>
  <c r="CV5" i="13"/>
  <c r="CV3" i="13"/>
  <c r="CW1" i="13"/>
  <c r="CW2" i="13" s="1"/>
  <c r="CT1" i="12"/>
  <c r="CT2" i="12" s="1"/>
  <c r="CS4" i="12"/>
  <c r="CS6" i="12"/>
  <c r="CS3" i="12"/>
  <c r="CS5" i="12"/>
  <c r="CW6" i="15"/>
  <c r="CW5" i="15"/>
  <c r="CW4" i="15"/>
  <c r="CW3" i="15"/>
  <c r="DE41" i="15" l="1"/>
  <c r="DE42" i="15"/>
  <c r="DF38" i="15"/>
  <c r="CW6" i="11"/>
  <c r="CW5" i="11"/>
  <c r="CW4" i="11"/>
  <c r="CW3" i="11"/>
  <c r="CX1" i="11"/>
  <c r="CX2" i="11" s="1"/>
  <c r="CW6" i="13"/>
  <c r="CW4" i="13"/>
  <c r="CW5" i="13"/>
  <c r="CW3" i="13"/>
  <c r="CX1" i="13"/>
  <c r="CX2" i="13" s="1"/>
  <c r="CU1" i="12"/>
  <c r="CU2" i="12" s="1"/>
  <c r="CT4" i="12"/>
  <c r="CT6" i="12"/>
  <c r="CT5" i="12"/>
  <c r="CT3" i="12"/>
  <c r="CX6" i="15"/>
  <c r="CX5" i="15"/>
  <c r="CX4" i="15"/>
  <c r="CX3" i="15"/>
  <c r="DF41" i="15" l="1"/>
  <c r="DF42" i="15"/>
  <c r="DG38" i="15"/>
  <c r="CX6" i="11"/>
  <c r="CX5" i="11"/>
  <c r="CX3" i="11"/>
  <c r="CX4" i="11"/>
  <c r="CY1" i="11"/>
  <c r="CY2" i="11" s="1"/>
  <c r="CX6" i="13"/>
  <c r="CX5" i="13"/>
  <c r="CX4" i="13"/>
  <c r="CX3" i="13"/>
  <c r="CY1" i="13"/>
  <c r="CY2" i="13" s="1"/>
  <c r="CV1" i="12"/>
  <c r="CV2" i="12" s="1"/>
  <c r="CU6" i="12"/>
  <c r="CU5" i="12"/>
  <c r="CU3" i="12"/>
  <c r="CU4" i="12"/>
  <c r="CY6" i="15"/>
  <c r="CY5" i="15"/>
  <c r="CY4" i="15"/>
  <c r="CY3" i="15"/>
  <c r="DG41" i="15" l="1"/>
  <c r="DG42" i="15"/>
  <c r="DH38" i="15"/>
  <c r="CY6" i="11"/>
  <c r="CY5" i="11"/>
  <c r="CY4" i="11"/>
  <c r="CY3" i="11"/>
  <c r="CZ1" i="11"/>
  <c r="CZ2" i="11" s="1"/>
  <c r="CY5" i="13"/>
  <c r="CY6" i="13"/>
  <c r="CY4" i="13"/>
  <c r="CY3" i="13"/>
  <c r="CZ1" i="13"/>
  <c r="CZ2" i="13" s="1"/>
  <c r="CW1" i="12"/>
  <c r="CW2" i="12" s="1"/>
  <c r="CV3" i="12"/>
  <c r="CV5" i="12"/>
  <c r="CV4" i="12"/>
  <c r="CV6" i="12"/>
  <c r="CZ6" i="15"/>
  <c r="CZ5" i="15"/>
  <c r="CZ4" i="15"/>
  <c r="CZ3" i="15"/>
  <c r="DH41" i="15" l="1"/>
  <c r="DH42" i="15"/>
  <c r="DI38" i="15"/>
  <c r="CZ6" i="11"/>
  <c r="CZ5" i="11"/>
  <c r="CZ4" i="11"/>
  <c r="CZ3" i="11"/>
  <c r="DA1" i="11"/>
  <c r="DA2" i="11" s="1"/>
  <c r="CZ6" i="13"/>
  <c r="CZ4" i="13"/>
  <c r="CZ5" i="13"/>
  <c r="CZ3" i="13"/>
  <c r="DA1" i="13"/>
  <c r="DA2" i="13" s="1"/>
  <c r="CX1" i="12"/>
  <c r="CX2" i="12" s="1"/>
  <c r="CW4" i="12"/>
  <c r="CW3" i="12"/>
  <c r="CW6" i="12"/>
  <c r="CW5" i="12"/>
  <c r="DA6" i="15"/>
  <c r="DA5" i="15"/>
  <c r="DA4" i="15"/>
  <c r="DA3" i="15"/>
  <c r="DI41" i="15" l="1"/>
  <c r="DI42" i="15"/>
  <c r="DJ38" i="15"/>
  <c r="DA6" i="11"/>
  <c r="DA5" i="11"/>
  <c r="DA4" i="11"/>
  <c r="DB1" i="11"/>
  <c r="DB2" i="11" s="1"/>
  <c r="DA3" i="11"/>
  <c r="DA6" i="13"/>
  <c r="DA4" i="13"/>
  <c r="DA5" i="13"/>
  <c r="DB1" i="13"/>
  <c r="DB2" i="13" s="1"/>
  <c r="DA3" i="13"/>
  <c r="CY1" i="12"/>
  <c r="CY2" i="12" s="1"/>
  <c r="CX4" i="12"/>
  <c r="CX3" i="12"/>
  <c r="CX5" i="12"/>
  <c r="CX6" i="12"/>
  <c r="DB6" i="15"/>
  <c r="DB5" i="15"/>
  <c r="DB4" i="15"/>
  <c r="DB3" i="15"/>
  <c r="DJ41" i="15" l="1"/>
  <c r="DJ42" i="15"/>
  <c r="DK38" i="15"/>
  <c r="DB6" i="11"/>
  <c r="DB5" i="11"/>
  <c r="DB4" i="11"/>
  <c r="DB3" i="11"/>
  <c r="DC1" i="11"/>
  <c r="DC2" i="11" s="1"/>
  <c r="DB6" i="13"/>
  <c r="DB5" i="13"/>
  <c r="DB4" i="13"/>
  <c r="DC1" i="13"/>
  <c r="DC2" i="13" s="1"/>
  <c r="DB3" i="13"/>
  <c r="CZ1" i="12"/>
  <c r="CZ2" i="12" s="1"/>
  <c r="CY5" i="12"/>
  <c r="CY4" i="12"/>
  <c r="CY3" i="12"/>
  <c r="CY6" i="12"/>
  <c r="DC6" i="15"/>
  <c r="DC5" i="15"/>
  <c r="DC4" i="15"/>
  <c r="DC3" i="15"/>
  <c r="DK41" i="15" l="1"/>
  <c r="DL38" i="15"/>
  <c r="DK42" i="15"/>
  <c r="DC6" i="11"/>
  <c r="DC5" i="11"/>
  <c r="DC4" i="11"/>
  <c r="DC3" i="11"/>
  <c r="DD1" i="11"/>
  <c r="DD2" i="11" s="1"/>
  <c r="DC6" i="13"/>
  <c r="DC5" i="13"/>
  <c r="DC4" i="13"/>
  <c r="DC3" i="13"/>
  <c r="DD1" i="13"/>
  <c r="DD2" i="13" s="1"/>
  <c r="DA1" i="12"/>
  <c r="DA2" i="12" s="1"/>
  <c r="CZ3" i="12"/>
  <c r="CZ5" i="12"/>
  <c r="CZ4" i="12"/>
  <c r="CZ6" i="12"/>
  <c r="DD6" i="15"/>
  <c r="DD5" i="15"/>
  <c r="DD4" i="15"/>
  <c r="DD3" i="15"/>
  <c r="DL42" i="15" l="1"/>
  <c r="DM38" i="15"/>
  <c r="DL41" i="15"/>
  <c r="DD6" i="11"/>
  <c r="DD5" i="11"/>
  <c r="DD4" i="11"/>
  <c r="DD3" i="11"/>
  <c r="DE1" i="11"/>
  <c r="DE2" i="11" s="1"/>
  <c r="DD4" i="13"/>
  <c r="DD6" i="13"/>
  <c r="DD5" i="13"/>
  <c r="DD3" i="13"/>
  <c r="DE1" i="13"/>
  <c r="DE2" i="13" s="1"/>
  <c r="DB1" i="12"/>
  <c r="DB2" i="12" s="1"/>
  <c r="DA4" i="12"/>
  <c r="DA5" i="12"/>
  <c r="DA3" i="12"/>
  <c r="DA6" i="12"/>
  <c r="DE6" i="15"/>
  <c r="DE5" i="15"/>
  <c r="DE4" i="15"/>
  <c r="DE3" i="15"/>
  <c r="DM41" i="15" l="1"/>
  <c r="DM42" i="15"/>
  <c r="DN38" i="15"/>
  <c r="DE6" i="11"/>
  <c r="DE5" i="11"/>
  <c r="DE4" i="11"/>
  <c r="DF1" i="11"/>
  <c r="DF2" i="11" s="1"/>
  <c r="DE3" i="11"/>
  <c r="DE6" i="13"/>
  <c r="DE4" i="13"/>
  <c r="DE5" i="13"/>
  <c r="DE3" i="13"/>
  <c r="DF1" i="13"/>
  <c r="DF2" i="13" s="1"/>
  <c r="DC1" i="12"/>
  <c r="DC2" i="12" s="1"/>
  <c r="DB5" i="12"/>
  <c r="DB4" i="12"/>
  <c r="DB3" i="12"/>
  <c r="DB6" i="12"/>
  <c r="DF6" i="15"/>
  <c r="DF5" i="15"/>
  <c r="DF4" i="15"/>
  <c r="DF3" i="15"/>
  <c r="DN41" i="15" l="1"/>
  <c r="DN42" i="15"/>
  <c r="DO38" i="15"/>
  <c r="DF6" i="11"/>
  <c r="DF5" i="11"/>
  <c r="DF4" i="11"/>
  <c r="DF3" i="11"/>
  <c r="DG1" i="11"/>
  <c r="DG2" i="11" s="1"/>
  <c r="DF6" i="13"/>
  <c r="DF5" i="13"/>
  <c r="DF4" i="13"/>
  <c r="DF3" i="13"/>
  <c r="DG1" i="13"/>
  <c r="DG2" i="13" s="1"/>
  <c r="DD1" i="12"/>
  <c r="DD2" i="12" s="1"/>
  <c r="DC4" i="12"/>
  <c r="DC3" i="12"/>
  <c r="DC6" i="12"/>
  <c r="DC5" i="12"/>
  <c r="DG6" i="15"/>
  <c r="DG5" i="15"/>
  <c r="DG4" i="15"/>
  <c r="DG3" i="15"/>
  <c r="DO42" i="15" l="1"/>
  <c r="DP38" i="15"/>
  <c r="DO41" i="15"/>
  <c r="DG6" i="11"/>
  <c r="DG5" i="11"/>
  <c r="DG4" i="11"/>
  <c r="DG3" i="11"/>
  <c r="DH1" i="11"/>
  <c r="DH2" i="11" s="1"/>
  <c r="DG5" i="13"/>
  <c r="DG6" i="13"/>
  <c r="DG4" i="13"/>
  <c r="DG3" i="13"/>
  <c r="DH1" i="13"/>
  <c r="DH2" i="13" s="1"/>
  <c r="DE1" i="12"/>
  <c r="DE2" i="12" s="1"/>
  <c r="DD4" i="12"/>
  <c r="DD3" i="12"/>
  <c r="DD5" i="12"/>
  <c r="DD6" i="12"/>
  <c r="DH6" i="15"/>
  <c r="DH5" i="15"/>
  <c r="DH4" i="15"/>
  <c r="DH3" i="15"/>
  <c r="DP42" i="15" l="1"/>
  <c r="DP41" i="15"/>
  <c r="DQ38" i="15"/>
  <c r="DH6" i="11"/>
  <c r="DH5" i="11"/>
  <c r="DH4" i="11"/>
  <c r="DH3" i="11"/>
  <c r="DI1" i="11"/>
  <c r="DI2" i="11" s="1"/>
  <c r="DH6" i="13"/>
  <c r="DH4" i="13"/>
  <c r="DH5" i="13"/>
  <c r="DH3" i="13"/>
  <c r="DI1" i="13"/>
  <c r="DI2" i="13" s="1"/>
  <c r="DF1" i="12"/>
  <c r="DF2" i="12" s="1"/>
  <c r="DE4" i="12"/>
  <c r="DE6" i="12"/>
  <c r="DE5" i="12"/>
  <c r="DE3" i="12"/>
  <c r="DI6" i="15"/>
  <c r="DI5" i="15"/>
  <c r="DI4" i="15"/>
  <c r="DI3" i="15"/>
  <c r="DQ41" i="15" l="1"/>
  <c r="DQ42" i="15"/>
  <c r="DR38" i="15"/>
  <c r="DI6" i="11"/>
  <c r="DI5" i="11"/>
  <c r="DI4" i="11"/>
  <c r="DJ1" i="11"/>
  <c r="DJ2" i="11" s="1"/>
  <c r="DI3" i="11"/>
  <c r="DI6" i="13"/>
  <c r="DI4" i="13"/>
  <c r="DI5" i="13"/>
  <c r="DJ1" i="13"/>
  <c r="DJ2" i="13" s="1"/>
  <c r="DI3" i="13"/>
  <c r="DG1" i="12"/>
  <c r="DG2" i="12" s="1"/>
  <c r="DF5" i="12"/>
  <c r="DF4" i="12"/>
  <c r="DF3" i="12"/>
  <c r="DF6" i="12"/>
  <c r="DJ6" i="15"/>
  <c r="DJ5" i="15"/>
  <c r="DJ4" i="15"/>
  <c r="DJ3" i="15"/>
  <c r="DR41" i="15" l="1"/>
  <c r="DR42" i="15"/>
  <c r="DS38" i="15"/>
  <c r="DJ6" i="11"/>
  <c r="DJ5" i="11"/>
  <c r="DJ4" i="11"/>
  <c r="DJ3" i="11"/>
  <c r="DK1" i="11"/>
  <c r="DK2" i="11" s="1"/>
  <c r="DJ6" i="13"/>
  <c r="DJ5" i="13"/>
  <c r="DJ4" i="13"/>
  <c r="DK1" i="13"/>
  <c r="DK2" i="13" s="1"/>
  <c r="DJ3" i="13"/>
  <c r="DH1" i="12"/>
  <c r="DH2" i="12" s="1"/>
  <c r="DG3" i="12"/>
  <c r="DG6" i="12"/>
  <c r="DG4" i="12"/>
  <c r="DG5" i="12"/>
  <c r="DK6" i="15"/>
  <c r="DK5" i="15"/>
  <c r="DK4" i="15"/>
  <c r="DK3" i="15"/>
  <c r="DS41" i="15" l="1"/>
  <c r="DS42" i="15"/>
  <c r="DT38" i="15"/>
  <c r="DK6" i="11"/>
  <c r="DK5" i="11"/>
  <c r="DK4" i="11"/>
  <c r="DK3" i="11"/>
  <c r="DL1" i="11"/>
  <c r="DL2" i="11" s="1"/>
  <c r="DK6" i="13"/>
  <c r="DK5" i="13"/>
  <c r="DK4" i="13"/>
  <c r="DK3" i="13"/>
  <c r="DL1" i="13"/>
  <c r="DL2" i="13" s="1"/>
  <c r="DI1" i="12"/>
  <c r="DI2" i="12" s="1"/>
  <c r="DH5" i="12"/>
  <c r="DH4" i="12"/>
  <c r="DH3" i="12"/>
  <c r="DH6" i="12"/>
  <c r="DL6" i="15"/>
  <c r="DL5" i="15"/>
  <c r="DL4" i="15"/>
  <c r="DL3" i="15"/>
  <c r="DT41" i="15" l="1"/>
  <c r="DT42" i="15"/>
  <c r="DU38" i="15"/>
  <c r="DL6" i="11"/>
  <c r="DL5" i="11"/>
  <c r="DL4" i="11"/>
  <c r="DL3" i="11"/>
  <c r="DM1" i="11"/>
  <c r="DM2" i="11" s="1"/>
  <c r="DL4" i="13"/>
  <c r="DL6" i="13"/>
  <c r="DL5" i="13"/>
  <c r="DL3" i="13"/>
  <c r="DM1" i="13"/>
  <c r="DM2" i="13" s="1"/>
  <c r="DJ1" i="12"/>
  <c r="DJ2" i="12" s="1"/>
  <c r="DI4" i="12"/>
  <c r="DI3" i="12"/>
  <c r="DI6" i="12"/>
  <c r="DI5" i="12"/>
  <c r="DM6" i="15"/>
  <c r="DM5" i="15"/>
  <c r="DM4" i="15"/>
  <c r="DM3" i="15"/>
  <c r="DU41" i="15" l="1"/>
  <c r="DU42" i="15"/>
  <c r="DV38" i="15"/>
  <c r="DM6" i="11"/>
  <c r="DM5" i="11"/>
  <c r="DM4" i="11"/>
  <c r="DM3" i="11"/>
  <c r="DN1" i="11"/>
  <c r="DN2" i="11" s="1"/>
  <c r="DM6" i="13"/>
  <c r="DM4" i="13"/>
  <c r="DM5" i="13"/>
  <c r="DM3" i="13"/>
  <c r="DN1" i="13"/>
  <c r="DN2" i="13" s="1"/>
  <c r="DK1" i="12"/>
  <c r="DK2" i="12" s="1"/>
  <c r="DJ4" i="12"/>
  <c r="DJ5" i="12"/>
  <c r="DJ3" i="12"/>
  <c r="DJ6" i="12"/>
  <c r="DN6" i="15"/>
  <c r="DN5" i="15"/>
  <c r="DN4" i="15"/>
  <c r="DN3" i="15"/>
  <c r="DV41" i="15" l="1"/>
  <c r="DV42" i="15"/>
  <c r="DW38" i="15"/>
  <c r="DN6" i="11"/>
  <c r="DN5" i="11"/>
  <c r="DN4" i="11"/>
  <c r="DN3" i="11"/>
  <c r="DO1" i="11"/>
  <c r="DO2" i="11" s="1"/>
  <c r="DN6" i="13"/>
  <c r="DN5" i="13"/>
  <c r="DN4" i="13"/>
  <c r="DN3" i="13"/>
  <c r="DO1" i="13"/>
  <c r="DO2" i="13" s="1"/>
  <c r="DL1" i="12"/>
  <c r="DL2" i="12" s="1"/>
  <c r="DK6" i="12"/>
  <c r="DK3" i="12"/>
  <c r="DK5" i="12"/>
  <c r="DK4" i="12"/>
  <c r="DO6" i="15"/>
  <c r="DO5" i="15"/>
  <c r="DO4" i="15"/>
  <c r="DO3" i="15"/>
  <c r="DW41" i="15" l="1"/>
  <c r="DW42" i="15"/>
  <c r="DX38" i="15"/>
  <c r="DO6" i="11"/>
  <c r="DO5" i="11"/>
  <c r="DO4" i="11"/>
  <c r="DO3" i="11"/>
  <c r="DP1" i="11"/>
  <c r="DP2" i="11" s="1"/>
  <c r="DO5" i="13"/>
  <c r="DO6" i="13"/>
  <c r="DO4" i="13"/>
  <c r="DO3" i="13"/>
  <c r="DP1" i="13"/>
  <c r="DP2" i="13" s="1"/>
  <c r="DM1" i="12"/>
  <c r="DM2" i="12" s="1"/>
  <c r="DL3" i="12"/>
  <c r="DL5" i="12"/>
  <c r="DL4" i="12"/>
  <c r="DL6" i="12"/>
  <c r="DP6" i="15"/>
  <c r="DP5" i="15"/>
  <c r="DP4" i="15"/>
  <c r="DP3" i="15"/>
  <c r="DX41" i="15" l="1"/>
  <c r="DX42" i="15"/>
  <c r="DY38" i="15"/>
  <c r="DP6" i="11"/>
  <c r="DP5" i="11"/>
  <c r="DP4" i="11"/>
  <c r="DP3" i="11"/>
  <c r="DQ1" i="11"/>
  <c r="DQ2" i="11" s="1"/>
  <c r="DP6" i="13"/>
  <c r="DP4" i="13"/>
  <c r="DP5" i="13"/>
  <c r="DP3" i="13"/>
  <c r="DQ1" i="13"/>
  <c r="DQ2" i="13" s="1"/>
  <c r="DN1" i="12"/>
  <c r="DN2" i="12" s="1"/>
  <c r="DM5" i="12"/>
  <c r="DM3" i="12"/>
  <c r="DM6" i="12"/>
  <c r="DM4" i="12"/>
  <c r="DQ6" i="15"/>
  <c r="DQ5" i="15"/>
  <c r="DQ4" i="15"/>
  <c r="DQ3" i="15"/>
  <c r="DY41" i="15" l="1"/>
  <c r="DY42" i="15"/>
  <c r="DZ38" i="15"/>
  <c r="DQ6" i="11"/>
  <c r="DQ5" i="11"/>
  <c r="DQ4" i="11"/>
  <c r="DR1" i="11"/>
  <c r="DR2" i="11" s="1"/>
  <c r="DQ3" i="11"/>
  <c r="DQ6" i="13"/>
  <c r="DQ4" i="13"/>
  <c r="DQ5" i="13"/>
  <c r="DR1" i="13"/>
  <c r="DR2" i="13" s="1"/>
  <c r="DQ3" i="13"/>
  <c r="DO1" i="12"/>
  <c r="DO2" i="12" s="1"/>
  <c r="DN4" i="12"/>
  <c r="DN5" i="12"/>
  <c r="DN3" i="12"/>
  <c r="DN6" i="12"/>
  <c r="DR6" i="15"/>
  <c r="DR5" i="15"/>
  <c r="DR4" i="15"/>
  <c r="DR3" i="15"/>
  <c r="DZ41" i="15" l="1"/>
  <c r="EA38" i="15"/>
  <c r="DZ42" i="15"/>
  <c r="DR6" i="11"/>
  <c r="DR5" i="11"/>
  <c r="DR4" i="11"/>
  <c r="DR3" i="11"/>
  <c r="DS1" i="11"/>
  <c r="DS2" i="11" s="1"/>
  <c r="DR6" i="13"/>
  <c r="DR5" i="13"/>
  <c r="DR4" i="13"/>
  <c r="DS1" i="13"/>
  <c r="DS2" i="13" s="1"/>
  <c r="DR3" i="13"/>
  <c r="DP1" i="12"/>
  <c r="DP2" i="12" s="1"/>
  <c r="DO5" i="12"/>
  <c r="DO4" i="12"/>
  <c r="DO3" i="12"/>
  <c r="DO6" i="12"/>
  <c r="DS6" i="15"/>
  <c r="DS5" i="15"/>
  <c r="DS4" i="15"/>
  <c r="DS3" i="15"/>
  <c r="EA41" i="15" l="1"/>
  <c r="EA42" i="15"/>
  <c r="EB38" i="15"/>
  <c r="DS6" i="11"/>
  <c r="DS5" i="11"/>
  <c r="DS4" i="11"/>
  <c r="DS3" i="11"/>
  <c r="DT1" i="11"/>
  <c r="DT2" i="11" s="1"/>
  <c r="DS6" i="13"/>
  <c r="DS5" i="13"/>
  <c r="DS4" i="13"/>
  <c r="DS3" i="13"/>
  <c r="DT1" i="13"/>
  <c r="DT2" i="13" s="1"/>
  <c r="DQ1" i="12"/>
  <c r="DQ2" i="12" s="1"/>
  <c r="DP3" i="12"/>
  <c r="DP5" i="12"/>
  <c r="DP4" i="12"/>
  <c r="DP6" i="12"/>
  <c r="DT6" i="15"/>
  <c r="DT5" i="15"/>
  <c r="DT4" i="15"/>
  <c r="DT3" i="15"/>
  <c r="EB41" i="15" l="1"/>
  <c r="EC38" i="15"/>
  <c r="EB42" i="15"/>
  <c r="DT6" i="11"/>
  <c r="DT5" i="11"/>
  <c r="DT4" i="11"/>
  <c r="DT3" i="11"/>
  <c r="DU1" i="11"/>
  <c r="DU2" i="11" s="1"/>
  <c r="DT4" i="13"/>
  <c r="DT6" i="13"/>
  <c r="DT5" i="13"/>
  <c r="DT3" i="13"/>
  <c r="DU1" i="13"/>
  <c r="DU2" i="13" s="1"/>
  <c r="DR1" i="12"/>
  <c r="DR2" i="12" s="1"/>
  <c r="DQ4" i="12"/>
  <c r="DQ6" i="12"/>
  <c r="DQ5" i="12"/>
  <c r="DQ3" i="12"/>
  <c r="DU6" i="15"/>
  <c r="DU5" i="15"/>
  <c r="DU4" i="15"/>
  <c r="DU3" i="15"/>
  <c r="EC41" i="15" l="1"/>
  <c r="ED38" i="15"/>
  <c r="EC42" i="15"/>
  <c r="DU6" i="11"/>
  <c r="DU5" i="11"/>
  <c r="DU4" i="11"/>
  <c r="DV1" i="11"/>
  <c r="DV2" i="11" s="1"/>
  <c r="DU3" i="11"/>
  <c r="DU6" i="13"/>
  <c r="DU4" i="13"/>
  <c r="DU5" i="13"/>
  <c r="DU3" i="13"/>
  <c r="DV1" i="13"/>
  <c r="DV2" i="13" s="1"/>
  <c r="DS1" i="12"/>
  <c r="DS2" i="12" s="1"/>
  <c r="DR5" i="12"/>
  <c r="DR3" i="12"/>
  <c r="DR4" i="12"/>
  <c r="DR6" i="12"/>
  <c r="DV6" i="15"/>
  <c r="DV5" i="15"/>
  <c r="DV4" i="15"/>
  <c r="DV3" i="15"/>
  <c r="ED41" i="15" l="1"/>
  <c r="ED42" i="15"/>
  <c r="EE38" i="15"/>
  <c r="DV6" i="11"/>
  <c r="DV5" i="11"/>
  <c r="DV4" i="11"/>
  <c r="DV3" i="11"/>
  <c r="DW1" i="11"/>
  <c r="DW2" i="11" s="1"/>
  <c r="DV6" i="13"/>
  <c r="DV5" i="13"/>
  <c r="DV4" i="13"/>
  <c r="DV3" i="13"/>
  <c r="DW1" i="13"/>
  <c r="DW2" i="13" s="1"/>
  <c r="DT1" i="12"/>
  <c r="DT2" i="12" s="1"/>
  <c r="DS6" i="12"/>
  <c r="DS4" i="12"/>
  <c r="DS3" i="12"/>
  <c r="DS5" i="12"/>
  <c r="DW6" i="15"/>
  <c r="DW5" i="15"/>
  <c r="DW4" i="15"/>
  <c r="DW3" i="15"/>
  <c r="EE41" i="15" l="1"/>
  <c r="EE42" i="15"/>
  <c r="EF38" i="15"/>
  <c r="DW6" i="11"/>
  <c r="DW5" i="11"/>
  <c r="DW4" i="11"/>
  <c r="DW3" i="11"/>
  <c r="DX1" i="11"/>
  <c r="DX2" i="11" s="1"/>
  <c r="DW5" i="13"/>
  <c r="DW6" i="13"/>
  <c r="DW4" i="13"/>
  <c r="DW3" i="13"/>
  <c r="DX1" i="13"/>
  <c r="DX2" i="13" s="1"/>
  <c r="DU1" i="12"/>
  <c r="DU2" i="12" s="1"/>
  <c r="DT4" i="12"/>
  <c r="DT3" i="12"/>
  <c r="DT5" i="12"/>
  <c r="DT6" i="12"/>
  <c r="DX6" i="15"/>
  <c r="DX5" i="15"/>
  <c r="DX4" i="15"/>
  <c r="DX3" i="15"/>
  <c r="EF42" i="15" l="1"/>
  <c r="EG38" i="15"/>
  <c r="EF41" i="15"/>
  <c r="DX6" i="11"/>
  <c r="DX5" i="11"/>
  <c r="DX4" i="11"/>
  <c r="DX3" i="11"/>
  <c r="DY1" i="11"/>
  <c r="DY2" i="11" s="1"/>
  <c r="DX6" i="13"/>
  <c r="DX4" i="13"/>
  <c r="DX5" i="13"/>
  <c r="DX3" i="13"/>
  <c r="DY1" i="13"/>
  <c r="DY2" i="13" s="1"/>
  <c r="DV1" i="12"/>
  <c r="DV2" i="12" s="1"/>
  <c r="DU4" i="12"/>
  <c r="DU3" i="12"/>
  <c r="DU6" i="12"/>
  <c r="DU5" i="12"/>
  <c r="DY6" i="15"/>
  <c r="DY5" i="15"/>
  <c r="DY4" i="15"/>
  <c r="DY3" i="15"/>
  <c r="EG41" i="15" l="1"/>
  <c r="EG42" i="15"/>
  <c r="EH38" i="15"/>
  <c r="DY6" i="11"/>
  <c r="DY5" i="11"/>
  <c r="DY4" i="11"/>
  <c r="DZ1" i="11"/>
  <c r="DZ2" i="11" s="1"/>
  <c r="DY3" i="11"/>
  <c r="DY6" i="13"/>
  <c r="DY4" i="13"/>
  <c r="DY5" i="13"/>
  <c r="DZ1" i="13"/>
  <c r="DZ2" i="13" s="1"/>
  <c r="DY3" i="13"/>
  <c r="DW1" i="12"/>
  <c r="DW2" i="12" s="1"/>
  <c r="DV5" i="12"/>
  <c r="DV3" i="12"/>
  <c r="DV4" i="12"/>
  <c r="DV6" i="12"/>
  <c r="DZ6" i="15"/>
  <c r="DZ5" i="15"/>
  <c r="DZ4" i="15"/>
  <c r="DZ3" i="15"/>
  <c r="EH41" i="15" l="1"/>
  <c r="EH42" i="15"/>
  <c r="EI38" i="15"/>
  <c r="DZ6" i="11"/>
  <c r="DZ5" i="11"/>
  <c r="DZ4" i="11"/>
  <c r="DZ3" i="11"/>
  <c r="EA1" i="11"/>
  <c r="EA2" i="11" s="1"/>
  <c r="DZ6" i="13"/>
  <c r="DZ5" i="13"/>
  <c r="DZ4" i="13"/>
  <c r="EA1" i="13"/>
  <c r="EA2" i="13" s="1"/>
  <c r="DZ3" i="13"/>
  <c r="DX1" i="12"/>
  <c r="DX2" i="12" s="1"/>
  <c r="DW5" i="12"/>
  <c r="DW3" i="12"/>
  <c r="DW4" i="12"/>
  <c r="DW6" i="12"/>
  <c r="EA6" i="15"/>
  <c r="EA5" i="15"/>
  <c r="EA4" i="15"/>
  <c r="EA3" i="15"/>
  <c r="EI41" i="15" l="1"/>
  <c r="EI42" i="15"/>
  <c r="EJ38" i="15"/>
  <c r="EA6" i="11"/>
  <c r="EA5" i="11"/>
  <c r="EA4" i="11"/>
  <c r="EA3" i="11"/>
  <c r="EB1" i="11"/>
  <c r="EB2" i="11" s="1"/>
  <c r="EA6" i="13"/>
  <c r="EA5" i="13"/>
  <c r="EA4" i="13"/>
  <c r="EA3" i="13"/>
  <c r="EB1" i="13"/>
  <c r="EB2" i="13" s="1"/>
  <c r="DY1" i="12"/>
  <c r="DY2" i="12" s="1"/>
  <c r="DX5" i="12"/>
  <c r="DX3" i="12"/>
  <c r="DX4" i="12"/>
  <c r="DX6" i="12"/>
  <c r="EB6" i="15"/>
  <c r="EB5" i="15"/>
  <c r="EB4" i="15"/>
  <c r="EB3" i="15"/>
  <c r="EJ42" i="15" l="1"/>
  <c r="EJ41" i="15"/>
  <c r="EK38" i="15"/>
  <c r="EB6" i="11"/>
  <c r="EB5" i="11"/>
  <c r="EB4" i="11"/>
  <c r="EB3" i="11"/>
  <c r="EC1" i="11"/>
  <c r="EC2" i="11" s="1"/>
  <c r="EB4" i="13"/>
  <c r="EB6" i="13"/>
  <c r="EB5" i="13"/>
  <c r="EB3" i="13"/>
  <c r="EC1" i="13"/>
  <c r="EC2" i="13" s="1"/>
  <c r="DZ1" i="12"/>
  <c r="DZ2" i="12" s="1"/>
  <c r="DY4" i="12"/>
  <c r="DY3" i="12"/>
  <c r="DY5" i="12"/>
  <c r="DY6" i="12"/>
  <c r="EC6" i="15"/>
  <c r="EC5" i="15"/>
  <c r="EC4" i="15"/>
  <c r="EC3" i="15"/>
  <c r="EK41" i="15" l="1"/>
  <c r="EK42" i="15"/>
  <c r="EL38" i="15"/>
  <c r="EC6" i="11"/>
  <c r="EC5" i="11"/>
  <c r="EC4" i="11"/>
  <c r="EC3" i="11"/>
  <c r="ED1" i="11"/>
  <c r="ED2" i="11" s="1"/>
  <c r="EC6" i="13"/>
  <c r="EC4" i="13"/>
  <c r="EC5" i="13"/>
  <c r="EC3" i="13"/>
  <c r="ED1" i="13"/>
  <c r="ED2" i="13" s="1"/>
  <c r="EA1" i="12"/>
  <c r="EA2" i="12" s="1"/>
  <c r="DZ4" i="12"/>
  <c r="DZ5" i="12"/>
  <c r="DZ3" i="12"/>
  <c r="DZ6" i="12"/>
  <c r="ED6" i="15"/>
  <c r="ED5" i="15"/>
  <c r="ED4" i="15"/>
  <c r="ED3" i="15"/>
  <c r="EL41" i="15" l="1"/>
  <c r="EL42" i="15"/>
  <c r="EM38" i="15"/>
  <c r="ED6" i="11"/>
  <c r="ED5" i="11"/>
  <c r="ED4" i="11"/>
  <c r="ED3" i="11"/>
  <c r="EE1" i="11"/>
  <c r="EE2" i="11" s="1"/>
  <c r="ED6" i="13"/>
  <c r="ED5" i="13"/>
  <c r="ED4" i="13"/>
  <c r="EE1" i="13"/>
  <c r="EE2" i="13" s="1"/>
  <c r="ED3" i="13"/>
  <c r="EB1" i="12"/>
  <c r="EB2" i="12" s="1"/>
  <c r="EA3" i="12"/>
  <c r="EA4" i="12"/>
  <c r="EA6" i="12"/>
  <c r="EA5" i="12"/>
  <c r="EE6" i="15"/>
  <c r="EE5" i="15"/>
  <c r="EE4" i="15"/>
  <c r="EE3" i="15"/>
  <c r="EM41" i="15" l="1"/>
  <c r="EM42" i="15"/>
  <c r="EN38" i="15"/>
  <c r="EE6" i="11"/>
  <c r="EE5" i="11"/>
  <c r="EE4" i="11"/>
  <c r="EE3" i="11"/>
  <c r="EF1" i="11"/>
  <c r="EF2" i="11" s="1"/>
  <c r="EE6" i="13"/>
  <c r="EE5" i="13"/>
  <c r="EE4" i="13"/>
  <c r="EE3" i="13"/>
  <c r="EF1" i="13"/>
  <c r="EF2" i="13" s="1"/>
  <c r="EC1" i="12"/>
  <c r="EC2" i="12" s="1"/>
  <c r="EB3" i="12"/>
  <c r="EB5" i="12"/>
  <c r="EB4" i="12"/>
  <c r="EB6" i="12"/>
  <c r="EF6" i="15"/>
  <c r="EF5" i="15"/>
  <c r="EF4" i="15"/>
  <c r="EF3" i="15"/>
  <c r="EN42" i="15" l="1"/>
  <c r="EN41" i="15"/>
  <c r="EF6" i="11"/>
  <c r="EF5" i="11"/>
  <c r="EF4" i="11"/>
  <c r="EF3" i="11"/>
  <c r="EG1" i="11"/>
  <c r="EG2" i="11" s="1"/>
  <c r="EF4" i="13"/>
  <c r="EF6" i="13"/>
  <c r="EF5" i="13"/>
  <c r="EF3" i="13"/>
  <c r="EG1" i="13"/>
  <c r="EG2" i="13" s="1"/>
  <c r="ED1" i="12"/>
  <c r="ED2" i="12" s="1"/>
  <c r="EC4" i="12"/>
  <c r="EC3" i="12"/>
  <c r="EC6" i="12"/>
  <c r="EC5" i="12"/>
  <c r="EG6" i="15"/>
  <c r="EG5" i="15"/>
  <c r="EG4" i="15"/>
  <c r="EG3" i="15"/>
  <c r="EG6" i="11" l="1"/>
  <c r="EG5" i="11"/>
  <c r="EG4" i="11"/>
  <c r="EH1" i="11"/>
  <c r="EH2" i="11" s="1"/>
  <c r="EG3" i="11"/>
  <c r="EG6" i="13"/>
  <c r="EG4" i="13"/>
  <c r="EG5" i="13"/>
  <c r="EH1" i="13"/>
  <c r="EH2" i="13" s="1"/>
  <c r="EG3" i="13"/>
  <c r="EE1" i="12"/>
  <c r="EE2" i="12" s="1"/>
  <c r="ED4" i="12"/>
  <c r="ED3" i="12"/>
  <c r="ED5" i="12"/>
  <c r="ED6" i="12"/>
  <c r="EH6" i="15"/>
  <c r="EH5" i="15"/>
  <c r="EH4" i="15"/>
  <c r="EI6" i="15"/>
  <c r="EH3" i="15"/>
  <c r="EH6" i="11" l="1"/>
  <c r="EH5" i="11"/>
  <c r="EH4" i="11"/>
  <c r="EH3" i="11"/>
  <c r="EI1" i="11"/>
  <c r="EI2" i="11" s="1"/>
  <c r="EH6" i="13"/>
  <c r="EH5" i="13"/>
  <c r="EH4" i="13"/>
  <c r="EI1" i="13"/>
  <c r="EI2" i="13" s="1"/>
  <c r="EH3" i="13"/>
  <c r="EF1" i="12"/>
  <c r="EF2" i="12" s="1"/>
  <c r="EE5" i="12"/>
  <c r="EE6" i="12"/>
  <c r="EE4" i="12"/>
  <c r="EE3" i="12"/>
  <c r="EI6" i="11" l="1"/>
  <c r="EI5" i="11"/>
  <c r="EI4" i="11"/>
  <c r="EI3" i="11"/>
  <c r="EJ1" i="11"/>
  <c r="EJ2" i="11" s="1"/>
  <c r="EI6" i="13"/>
  <c r="EI5" i="13"/>
  <c r="EI4" i="13"/>
  <c r="EI3" i="13"/>
  <c r="EJ1" i="13"/>
  <c r="EJ2" i="13" s="1"/>
  <c r="EG1" i="12"/>
  <c r="EG2" i="12" s="1"/>
  <c r="EF3" i="12"/>
  <c r="EF5" i="12"/>
  <c r="EF4" i="12"/>
  <c r="EF6" i="12"/>
  <c r="EJ6" i="11" l="1"/>
  <c r="EJ5" i="11"/>
  <c r="EJ4" i="11"/>
  <c r="EJ3" i="11"/>
  <c r="EK1" i="11"/>
  <c r="EK2" i="11" s="1"/>
  <c r="EJ6" i="13"/>
  <c r="EJ4" i="13"/>
  <c r="EJ5" i="13"/>
  <c r="EJ3" i="13"/>
  <c r="EK1" i="13"/>
  <c r="EK2" i="13" s="1"/>
  <c r="EH1" i="12"/>
  <c r="EH2" i="12" s="1"/>
  <c r="EG3" i="12"/>
  <c r="EG6" i="12"/>
  <c r="EG4" i="12"/>
  <c r="EG5" i="12"/>
  <c r="EK6" i="11" l="1"/>
  <c r="EK5" i="11"/>
  <c r="EK4" i="11"/>
  <c r="EL1" i="11"/>
  <c r="EL2" i="11" s="1"/>
  <c r="EK3" i="11"/>
  <c r="EK6" i="13"/>
  <c r="EK4" i="13"/>
  <c r="EK5" i="13"/>
  <c r="EK3" i="13"/>
  <c r="EL1" i="13"/>
  <c r="EL2" i="13" s="1"/>
  <c r="EI1" i="12"/>
  <c r="EI2" i="12" s="1"/>
  <c r="EH4" i="12"/>
  <c r="EH3" i="12"/>
  <c r="EH5" i="12"/>
  <c r="EH6" i="12"/>
  <c r="EL6" i="11" l="1"/>
  <c r="EL5" i="11"/>
  <c r="EL4" i="11"/>
  <c r="EL3" i="11"/>
  <c r="EM1" i="11"/>
  <c r="EM2" i="11" s="1"/>
  <c r="EL6" i="13"/>
  <c r="EL5" i="13"/>
  <c r="EL4" i="13"/>
  <c r="EM1" i="13"/>
  <c r="EM2" i="13" s="1"/>
  <c r="EL3" i="13"/>
  <c r="EJ1" i="12"/>
  <c r="EJ2" i="12" s="1"/>
  <c r="EI3" i="12"/>
  <c r="EI6" i="12"/>
  <c r="EI5" i="12"/>
  <c r="EI4" i="12"/>
  <c r="EM6" i="11" l="1"/>
  <c r="EM5" i="11"/>
  <c r="EM4" i="11"/>
  <c r="EM3" i="11"/>
  <c r="EM6" i="13"/>
  <c r="EM5" i="13"/>
  <c r="EM4" i="13"/>
  <c r="EM3" i="13"/>
  <c r="EK1" i="12"/>
  <c r="EK2" i="12" s="1"/>
  <c r="EJ3" i="12"/>
  <c r="EJ6" i="12"/>
  <c r="EJ5" i="12"/>
  <c r="EJ4" i="12"/>
  <c r="EL1" i="12" l="1"/>
  <c r="EL2" i="12" s="1"/>
  <c r="EK6" i="12"/>
  <c r="EK5" i="12"/>
  <c r="EK4" i="12"/>
  <c r="EK3" i="12"/>
  <c r="EM1" i="12" l="1"/>
  <c r="EM2" i="12" s="1"/>
  <c r="EL5" i="12"/>
  <c r="EL3" i="12"/>
  <c r="EL6" i="12"/>
  <c r="EL4" i="12"/>
  <c r="EM3" i="12" l="1"/>
  <c r="EM6" i="12"/>
  <c r="EM5" i="12"/>
  <c r="EM4" i="12"/>
</calcChain>
</file>

<file path=xl/sharedStrings.xml><?xml version="1.0" encoding="utf-8"?>
<sst xmlns="http://schemas.openxmlformats.org/spreadsheetml/2006/main" count="780" uniqueCount="678">
  <si>
    <t>Versamento capitale sociale</t>
  </si>
  <si>
    <t>Versamento prestito subordinato soci</t>
  </si>
  <si>
    <t>Interessi pagati su prestito subordinato soci</t>
  </si>
  <si>
    <t>Rimborso prestito subordinato soci</t>
  </si>
  <si>
    <t>Dividendi pagati e capitale sociale rimborsato</t>
  </si>
  <si>
    <t>Flusso totale</t>
  </si>
  <si>
    <t>Flusso di liquidità della gestione operativa (riga 1.13)</t>
  </si>
  <si>
    <t>Oneri finanziari (righe 2.30, 2.31, 2.32, 2.33, 2.34)</t>
  </si>
  <si>
    <t xml:space="preserve">Valore residuo degli investimenti (riga 3.16) </t>
  </si>
  <si>
    <t>TOTALE</t>
  </si>
  <si>
    <t>TIR su distribuzioni effettive</t>
  </si>
  <si>
    <t>TIR di Progetto</t>
  </si>
  <si>
    <t xml:space="preserve">TIR degli Azionisti </t>
  </si>
  <si>
    <t>TIR PROGETTO ex decreto interm. 125/97</t>
  </si>
  <si>
    <t>DEBT SERVICE COVERAGE RATIO</t>
  </si>
  <si>
    <t>Cashflow per Servizio Debito</t>
  </si>
  <si>
    <t>Totale servizio del debito</t>
  </si>
  <si>
    <t>Debt Service Coverage Ratio (DSCR)</t>
  </si>
  <si>
    <t>LOAN LIFE COVERAGE RATIO</t>
  </si>
  <si>
    <t>DSRA</t>
  </si>
  <si>
    <t>Debito residuo (eop)</t>
  </si>
  <si>
    <t>Impieghi</t>
  </si>
  <si>
    <t>(eurox1.000)</t>
  </si>
  <si>
    <t>%</t>
  </si>
  <si>
    <t>Fonti</t>
  </si>
  <si>
    <t>Capitale Sociale</t>
  </si>
  <si>
    <t>Debito subordinato</t>
  </si>
  <si>
    <t>Consulenti ed imprevisti amministrativi</t>
  </si>
  <si>
    <t>Cash flow gestionale</t>
  </si>
  <si>
    <t>Imposta sostitutiva</t>
  </si>
  <si>
    <t>ERA</t>
  </si>
  <si>
    <t>Cassa finale</t>
  </si>
  <si>
    <t>Interessi attivi</t>
  </si>
  <si>
    <t>Totale Impieghi (IVA escl)</t>
  </si>
  <si>
    <t>Totale Fonti (IVA escl)</t>
  </si>
  <si>
    <t xml:space="preserve">Fabbisogno IVA </t>
  </si>
  <si>
    <t>Iva costi di costruzione</t>
  </si>
  <si>
    <t>Finanziamento  IVA</t>
  </si>
  <si>
    <t>Iva gestione</t>
  </si>
  <si>
    <t>Rimborsi Erario</t>
  </si>
  <si>
    <t>Versamenti all'Erario</t>
  </si>
  <si>
    <t>Iva su contributo</t>
  </si>
  <si>
    <t>Totale Impieghi (IVA incl)</t>
  </si>
  <si>
    <t>Totale Fonti (IVA incl)</t>
  </si>
  <si>
    <t>Altre somme a disposizione</t>
  </si>
  <si>
    <t>Altri investimenti in beni non reversibili</t>
  </si>
  <si>
    <t>Contributo pubblico</t>
  </si>
  <si>
    <t>Tariffe da pedaggio</t>
  </si>
  <si>
    <t>Incremento tariffario</t>
  </si>
  <si>
    <t>Veicoli leggeri</t>
  </si>
  <si>
    <t>Veicoli pesanti</t>
  </si>
  <si>
    <t>Traffico (milioni veicoli * km/anno)</t>
  </si>
  <si>
    <t>Totali</t>
  </si>
  <si>
    <t>VTGM</t>
  </si>
  <si>
    <t>Tariffa unitaria media</t>
  </si>
  <si>
    <t>Fine semestre</t>
  </si>
  <si>
    <t>Fine anno</t>
  </si>
  <si>
    <t>Anno</t>
  </si>
  <si>
    <t>Giorni in periodo</t>
  </si>
  <si>
    <t>Mesi in periodo</t>
  </si>
  <si>
    <t>Nuove immobilizzazioni</t>
  </si>
  <si>
    <t>Immobilizzazioni cumulate</t>
  </si>
  <si>
    <t>Ammortamento del periodo</t>
  </si>
  <si>
    <t>Ammortamento straordinario fine concessione</t>
  </si>
  <si>
    <t>Ammortamento totale</t>
  </si>
  <si>
    <t>Fondo amortamento</t>
  </si>
  <si>
    <t>Immobilizzazioni nette</t>
  </si>
  <si>
    <t>Incremento contributo a fondo perduto</t>
  </si>
  <si>
    <t>Risconto passivo</t>
  </si>
  <si>
    <t>Valore contabile del contributo</t>
  </si>
  <si>
    <t>Ammortamento finanziario quote costanti</t>
  </si>
  <si>
    <t>Anni disponibili per ammortamento finanziario</t>
  </si>
  <si>
    <t>Ammortamento finanziario a quote costanti</t>
  </si>
  <si>
    <t>Fondo ammortamento</t>
  </si>
  <si>
    <t>Ammortamento finanz. quote differenziate</t>
  </si>
  <si>
    <t>Ebitda gestione</t>
  </si>
  <si>
    <t>Ebitda gestione rettificato per ammortamento fin.</t>
  </si>
  <si>
    <t>% di ammortamento  finanziario a quote differenziate</t>
  </si>
  <si>
    <t>Ammortamento finanziario a quote differenziate</t>
  </si>
  <si>
    <t>Risc. passivo sul contributo a fondo perduto</t>
  </si>
  <si>
    <t>Risconto iniziale</t>
  </si>
  <si>
    <t>% di ammortamento sul totale</t>
  </si>
  <si>
    <t>Risconto passivo sul contributo a fondo perduto</t>
  </si>
  <si>
    <t>Risconto finale</t>
  </si>
  <si>
    <t>Scorporo Ammortamenti Oneri finanziari</t>
  </si>
  <si>
    <t>Oneri finanziari ad inizio periodo</t>
  </si>
  <si>
    <t>Oneri finanziari capitalizzati</t>
  </si>
  <si>
    <t>%ammortamento</t>
  </si>
  <si>
    <t>Ammortamento oneri finanziari</t>
  </si>
  <si>
    <t>Fondo ammortamento oneri finanziari</t>
  </si>
  <si>
    <t>Oneri finanziari capitalizzati a fine periodo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</si>
  <si>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</t>
    </r>
  </si>
  <si>
    <t>le righe fanno riferimento alle tabelle DICOTER dell'allegato 2 al presente Disciplinare di gara</t>
  </si>
  <si>
    <t>PROSPETTO FONTE - IMPIEGHI (al termine del periodo di costruzione)</t>
  </si>
  <si>
    <t>PIANO DEGLI AMMORTAMENTI (dati in € x 1.000)</t>
  </si>
  <si>
    <t>IVA su ricavi</t>
  </si>
  <si>
    <t>IVA su ricavi da pedaggio</t>
  </si>
  <si>
    <t>IVA su altri ricavi</t>
  </si>
  <si>
    <t>Totale IVA su ricavi</t>
  </si>
  <si>
    <t>IVA su costi operativi</t>
  </si>
  <si>
    <t>IVA sui costi operativi</t>
  </si>
  <si>
    <t>Totale IVA costi</t>
  </si>
  <si>
    <t>IVA su investimento/contributi</t>
  </si>
  <si>
    <t>IVA sui costi d'iinvestimento costruzione</t>
  </si>
  <si>
    <t>Contributi in conto realizzazione</t>
  </si>
  <si>
    <t>Totale Iva capex</t>
  </si>
  <si>
    <t>Crediti/ (debiti) IVA</t>
  </si>
  <si>
    <t>FLAG 1 (presentazione dichiarazioni trimestrali)</t>
  </si>
  <si>
    <t>FLAG 2 (presentazione dichiarazioni annuali)</t>
  </si>
  <si>
    <t>Dichiarazioni trimestrali</t>
  </si>
  <si>
    <t>Credito pregressi</t>
  </si>
  <si>
    <t>Credito (debito) IVA di periodo</t>
  </si>
  <si>
    <t>Credito Iva a inizio periodo</t>
  </si>
  <si>
    <t>Rimborsi crediti IVA pregressi da parte dell'Erario</t>
  </si>
  <si>
    <t>Flag rimborso nuovi crediti IVA</t>
  </si>
  <si>
    <t>Rimborsi crediti IVA</t>
  </si>
  <si>
    <t>Credito/(Debito Iva) a fine periodo</t>
  </si>
  <si>
    <t>Dichiarazioni annuali</t>
  </si>
  <si>
    <t>Credito (debito) Iva di periodo</t>
  </si>
  <si>
    <t>Crediti Iva richiesti a rimborso</t>
  </si>
  <si>
    <t>Iva a debito versata all'Erario</t>
  </si>
  <si>
    <t>Rimborsi crediti IVA da parte dell'Erario</t>
  </si>
  <si>
    <t>Saldo Iva annuale</t>
  </si>
  <si>
    <t>Flusso finanziario IVA</t>
  </si>
  <si>
    <t>Credito Iva in stato patrimoniale</t>
  </si>
  <si>
    <t>FLUSSO IVA (dati in € x 1.000)</t>
  </si>
  <si>
    <t>IRAP</t>
  </si>
  <si>
    <t>EBIT</t>
  </si>
  <si>
    <t>Costo del personale</t>
  </si>
  <si>
    <t>Interessi capitalizzati</t>
  </si>
  <si>
    <t>IMU indeducibile</t>
  </si>
  <si>
    <t xml:space="preserve">Base imponibile </t>
  </si>
  <si>
    <t xml:space="preserve">Base imponibile annua </t>
  </si>
  <si>
    <t>Aliquota</t>
  </si>
  <si>
    <t xml:space="preserve">IRAP </t>
  </si>
  <si>
    <t>IRES</t>
  </si>
  <si>
    <t>Utile ante imposte</t>
  </si>
  <si>
    <t>% deducicibilità IMU</t>
  </si>
  <si>
    <t>Rettifica Oneri finanziari Legge Finanziaria 2008</t>
  </si>
  <si>
    <t>Deduzione ai fini IRES (10% IRAP)</t>
  </si>
  <si>
    <t>Deduzione ACE</t>
  </si>
  <si>
    <t>Utile ante imposte post rettifiche</t>
  </si>
  <si>
    <t>Risultato annuale</t>
  </si>
  <si>
    <t>Utilizzo perdite IRES</t>
  </si>
  <si>
    <t>Saldo perdite ad inizio periodo</t>
  </si>
  <si>
    <t>Perdite di periodo</t>
  </si>
  <si>
    <t>Perdite in scadenza (quinto anno precedente)</t>
  </si>
  <si>
    <t>Perdite utilizzate negli ultimi 5 anni</t>
  </si>
  <si>
    <t>Perdite non più utilizzabili</t>
  </si>
  <si>
    <t>Perdite utilizzate</t>
  </si>
  <si>
    <t>Saldo perdite a fine periodo</t>
  </si>
  <si>
    <t>Base imponibile</t>
  </si>
  <si>
    <t>Base imponibile prima dell'utilizzo perdite</t>
  </si>
  <si>
    <t>Utilizzo perdite</t>
  </si>
  <si>
    <t>Base imponibile IRES con recupero perdite</t>
  </si>
  <si>
    <t>Addizionale</t>
  </si>
  <si>
    <t>Totale IRES</t>
  </si>
  <si>
    <t>TOTALE IRAP E IRES DI COMPENTEZA</t>
  </si>
  <si>
    <t>Variazione imponibile per imposte anticipate/(differite)</t>
  </si>
  <si>
    <t>Perdite d'esercizio deducibili</t>
  </si>
  <si>
    <t>Utilizzo Perdite d'esercizio</t>
  </si>
  <si>
    <t>Delta imponibile fiscale</t>
  </si>
  <si>
    <t>Imposte anticipate/(differite)</t>
  </si>
  <si>
    <t>Crediti/(debiti) per imposte anticipate/(differite)</t>
  </si>
  <si>
    <t>Crediti/(debiti) ad inizio periodo</t>
  </si>
  <si>
    <t>Variazione di periodo</t>
  </si>
  <si>
    <t>Crediti/(debiti) a fine periodo</t>
  </si>
  <si>
    <t>PAGAMENTI IRAP/IRES</t>
  </si>
  <si>
    <t>Flag primo acconto</t>
  </si>
  <si>
    <t>Flag secondo acconto</t>
  </si>
  <si>
    <t>Primo acconto</t>
  </si>
  <si>
    <t>Secondo acconto</t>
  </si>
  <si>
    <t>Saldo</t>
  </si>
  <si>
    <t>Pagamento a fine concessione</t>
  </si>
  <si>
    <t>TOTALE PAGAMENTI</t>
  </si>
  <si>
    <t>Debito Imposte</t>
  </si>
  <si>
    <t>Variazione debito imposte</t>
  </si>
  <si>
    <t>IMPOSTA SOSTITUTIVA</t>
  </si>
  <si>
    <t>Imposta sostitutiva (escl. Linea IVA)</t>
  </si>
  <si>
    <t>Imposta sostitutiva (linea IVA)</t>
  </si>
  <si>
    <t>Totale imposta sostitutiva</t>
  </si>
  <si>
    <t>Interessi netti imputati a conto economico (A)</t>
  </si>
  <si>
    <t>Margine Operativo Lordo</t>
  </si>
  <si>
    <t>Soglia interessi deducibile  (B)</t>
  </si>
  <si>
    <t>Interessi non deducibili - Differenziale (A-B)</t>
  </si>
  <si>
    <t>Maggiore imponibile</t>
  </si>
  <si>
    <t>Interessi non deducibili cumulati</t>
  </si>
  <si>
    <t>Interessi anni precedenti dedotti nel periodo</t>
  </si>
  <si>
    <t>Interessi anni precedenti dedotti nei periodi succssivi (importo cumulato)</t>
  </si>
  <si>
    <t>Interessi non dedotti da utilizzare negli anni successivi</t>
  </si>
  <si>
    <t xml:space="preserve"> </t>
  </si>
  <si>
    <t>Maggior imponibile rettificato</t>
  </si>
  <si>
    <t>CALCOLO DEDUZIONE ACE</t>
  </si>
  <si>
    <t>Flag calcolo ACE</t>
  </si>
  <si>
    <t>Base ACE - bop</t>
  </si>
  <si>
    <t>Accantonamento a riserva utile X-1</t>
  </si>
  <si>
    <t>Versamento CS (hp: fine periodo)</t>
  </si>
  <si>
    <t>Incrementi rilevanti ACE</t>
  </si>
  <si>
    <t>Dividendi</t>
  </si>
  <si>
    <t>Decrementi rilevanti ACE</t>
  </si>
  <si>
    <t>Base ACE - eop</t>
  </si>
  <si>
    <t>Aliquota ACE</t>
  </si>
  <si>
    <t>IMPOSTE (dati in € x 1.000)</t>
  </si>
  <si>
    <t>Voci</t>
  </si>
  <si>
    <t>FC</t>
  </si>
  <si>
    <t>rd</t>
  </si>
  <si>
    <t>Loan Life Coverage Ratio (LLCR)</t>
  </si>
  <si>
    <t>DSCR minimo</t>
  </si>
  <si>
    <t>DSCR minimo non deve essere inferiore a 1,00</t>
  </si>
  <si>
    <t>LLCR minimo non deve essere inferiore a 1,00</t>
  </si>
  <si>
    <t>ALLCR non deve essere inferiore a 1,30</t>
  </si>
  <si>
    <t>DO</t>
  </si>
  <si>
    <t>ALLCR</t>
  </si>
  <si>
    <t>LLCR minimo</t>
  </si>
  <si>
    <t>Interessi passivi + Atri costi finanziari</t>
  </si>
  <si>
    <t>Rimborso quota capitale</t>
  </si>
  <si>
    <r>
      <rPr>
        <u/>
        <sz val="11"/>
        <color theme="1"/>
        <rFont val="Calibri"/>
        <family val="2"/>
        <scheme val="minor"/>
      </rPr>
      <t>Formule</t>
    </r>
    <r>
      <rPr>
        <sz val="11"/>
        <color theme="1"/>
        <rFont val="Calibri"/>
        <family val="2"/>
        <scheme val="minor"/>
      </rPr>
      <t>:</t>
    </r>
  </si>
  <si>
    <r>
      <rPr>
        <u/>
        <sz val="11"/>
        <color theme="1"/>
        <rFont val="Calibri"/>
        <family val="2"/>
        <scheme val="minor"/>
      </rPr>
      <t>Legenda</t>
    </r>
    <r>
      <rPr>
        <sz val="11"/>
        <color theme="1"/>
        <rFont val="Calibri"/>
        <family val="2"/>
        <scheme val="minor"/>
      </rPr>
      <t>:</t>
    </r>
  </si>
  <si>
    <t>rd = costo nominale del debito (inclusi tutti i costi accessori)</t>
  </si>
  <si>
    <t>DSRAt = riserva a servizio del costo del debito al tempo t</t>
  </si>
  <si>
    <t xml:space="preserve">DOt = debito residuo (Debt outstanding) ancora da rimborsare al tempo t </t>
  </si>
  <si>
    <t>T = ultimo periodo della Concessione in cui sono presenti flussi di cassa</t>
  </si>
  <si>
    <t>Costo del debito</t>
  </si>
  <si>
    <t>FC = flusso di cassa disponibili per il servizio del debito</t>
  </si>
  <si>
    <t>QCt = quota capitale da rimborsare al tempo t</t>
  </si>
  <si>
    <t>QIt = quota interessi da rimborsare al tempo t</t>
  </si>
  <si>
    <t>Ct = costi accessori al finanziamento (incluse commissioni) al tempo t</t>
  </si>
  <si>
    <t>Cashflow per il Servizio Debito</t>
  </si>
  <si>
    <t>QC</t>
  </si>
  <si>
    <t>QI+C</t>
  </si>
  <si>
    <t>DSCR medio</t>
  </si>
  <si>
    <t>DSCR medio non deve essere inferiore a 1,20</t>
  </si>
  <si>
    <t>FCt = flusso di cassa disponibili per il servizio del debito</t>
  </si>
  <si>
    <t>Semestre di apertura</t>
  </si>
  <si>
    <t>Semestre di riferimento</t>
  </si>
  <si>
    <t>2° semestre anno t</t>
  </si>
  <si>
    <t>1° semestre anno t+1</t>
  </si>
  <si>
    <t>2° semestre anno t+1</t>
  </si>
  <si>
    <t>1° semestre anno t+2</t>
  </si>
  <si>
    <t>2° semestre anno t+2</t>
  </si>
  <si>
    <t>1° semestre anno t+3</t>
  </si>
  <si>
    <t>2° semestre anno t+3</t>
  </si>
  <si>
    <t>1° semestre anno t+4</t>
  </si>
  <si>
    <t>2° semestre anno t+4</t>
  </si>
  <si>
    <t>1° semestre anno t+5</t>
  </si>
  <si>
    <t>2° semestre anno t+5</t>
  </si>
  <si>
    <t>1° semestre anno t+6</t>
  </si>
  <si>
    <t>2° semestre anno t+6</t>
  </si>
  <si>
    <t>1° semestre anno t+7</t>
  </si>
  <si>
    <t>2° semestre anno t+7</t>
  </si>
  <si>
    <t>1° semestre anno t+8</t>
  </si>
  <si>
    <t>2° semestre anno t+8</t>
  </si>
  <si>
    <t>1° semestre anno t+9</t>
  </si>
  <si>
    <t>2° semestre anno t+9</t>
  </si>
  <si>
    <t>1° semestre anno t+10</t>
  </si>
  <si>
    <t>2° semestre anno t+10</t>
  </si>
  <si>
    <t>1° semestre anno t+11</t>
  </si>
  <si>
    <t>2° semestre anno t+11</t>
  </si>
  <si>
    <t>1° semestre anno t+12</t>
  </si>
  <si>
    <t>2° semestre anno t+12</t>
  </si>
  <si>
    <t>1° semestre anno t+13</t>
  </si>
  <si>
    <t>2° semestre anno t+13</t>
  </si>
  <si>
    <t>1° semestre anno t+14</t>
  </si>
  <si>
    <t>2° semestre anno t+14</t>
  </si>
  <si>
    <t>1° semestre anno t+15</t>
  </si>
  <si>
    <t>2° semestre anno t+15</t>
  </si>
  <si>
    <t>1° semestre anno t+16</t>
  </si>
  <si>
    <t>2° semestre anno t+16</t>
  </si>
  <si>
    <t>1° semestre anno t+17</t>
  </si>
  <si>
    <t>2° semestre anno t+17</t>
  </si>
  <si>
    <t>1° semestre anno t+18</t>
  </si>
  <si>
    <t>2° semestre anno t+18</t>
  </si>
  <si>
    <t>1° semestre anno t+19</t>
  </si>
  <si>
    <t>2° semestre anno t+19</t>
  </si>
  <si>
    <t>1° semestre anno t+20</t>
  </si>
  <si>
    <t>2° semestre anno t+20</t>
  </si>
  <si>
    <t>1° semestre anno t+21</t>
  </si>
  <si>
    <t>2° semestre anno t+21</t>
  </si>
  <si>
    <t>1° semestre anno t+22</t>
  </si>
  <si>
    <t>2° semestre anno t+22</t>
  </si>
  <si>
    <t>1° semestre anno t+23</t>
  </si>
  <si>
    <t>2° semestre anno t+23</t>
  </si>
  <si>
    <t>1° semestre anno t+24</t>
  </si>
  <si>
    <t>2° semestre anno t+24</t>
  </si>
  <si>
    <t>1° semestre anno t+25</t>
  </si>
  <si>
    <t>2° semestre anno t+25</t>
  </si>
  <si>
    <t>1° semestre anno t+26</t>
  </si>
  <si>
    <t>2° semestre anno t+26</t>
  </si>
  <si>
    <t>1° semestre anno t+27</t>
  </si>
  <si>
    <t>2° semestre anno t+27</t>
  </si>
  <si>
    <t>1° semestre anno t+28</t>
  </si>
  <si>
    <t>2° semestre anno t+28</t>
  </si>
  <si>
    <t>1° semestre anno t+29</t>
  </si>
  <si>
    <t>2° semestre anno t+29</t>
  </si>
  <si>
    <t>1° semestre anno t+30</t>
  </si>
  <si>
    <t>2° semestre anno t+30</t>
  </si>
  <si>
    <t>1° semestre anno t+31</t>
  </si>
  <si>
    <t>2° semestre anno t+31</t>
  </si>
  <si>
    <t>1° semestre anno t+32</t>
  </si>
  <si>
    <t>2° semestre anno t+32</t>
  </si>
  <si>
    <t>1° semestre anno t+33</t>
  </si>
  <si>
    <t>2° semestre anno t+33</t>
  </si>
  <si>
    <t>1° semestre anno t+34</t>
  </si>
  <si>
    <t>2° semestre anno t+34</t>
  </si>
  <si>
    <t>1° semestre anno t+35</t>
  </si>
  <si>
    <t>2° semestre anno t+35</t>
  </si>
  <si>
    <t>1° semestre anno t+36</t>
  </si>
  <si>
    <t>2° semestre anno t+36</t>
  </si>
  <si>
    <t>1° semestre anno t+37</t>
  </si>
  <si>
    <t>2° semestre anno t+37</t>
  </si>
  <si>
    <t>1° semestre anno t+38</t>
  </si>
  <si>
    <t>2° semestre anno t+38</t>
  </si>
  <si>
    <t>1° semestre anno t+39</t>
  </si>
  <si>
    <t>2° semestre anno t+39</t>
  </si>
  <si>
    <t>1° semestre anno t+40</t>
  </si>
  <si>
    <t>2° semestre anno t+40</t>
  </si>
  <si>
    <t>1° semestre anno t+41</t>
  </si>
  <si>
    <t>2° semestre anno t+41</t>
  </si>
  <si>
    <t>1° semestre anno t+42</t>
  </si>
  <si>
    <t>2° semestre anno t+42</t>
  </si>
  <si>
    <t>1° semestre anno t+43</t>
  </si>
  <si>
    <t>2° semestre anno t+43</t>
  </si>
  <si>
    <t>1° semestre anno t+44</t>
  </si>
  <si>
    <t>2° semestre anno t+44</t>
  </si>
  <si>
    <t>1° semestre anno t+45</t>
  </si>
  <si>
    <t>2° semestre anno t+45</t>
  </si>
  <si>
    <t>1° semestre anno t+46</t>
  </si>
  <si>
    <t>2° semestre anno t+46</t>
  </si>
  <si>
    <t>1° semestre anno t+47</t>
  </si>
  <si>
    <t>2° semestre anno t+47</t>
  </si>
  <si>
    <t>1° semestre anno t+48</t>
  </si>
  <si>
    <t>2° semestre anno t+48</t>
  </si>
  <si>
    <t>1° semestre anno t+49</t>
  </si>
  <si>
    <t>2° semestre anno t+49</t>
  </si>
  <si>
    <t>1° semestre anno t+50</t>
  </si>
  <si>
    <t>2° semestre anno t+50</t>
  </si>
  <si>
    <t>1° semestre anno t+51</t>
  </si>
  <si>
    <t>2° semestre anno t+51</t>
  </si>
  <si>
    <t>1° semestre anno t+52</t>
  </si>
  <si>
    <t>2° semestre anno t+52</t>
  </si>
  <si>
    <t>1° semestre anno t+53</t>
  </si>
  <si>
    <t>2° semestre anno t+53</t>
  </si>
  <si>
    <t>1° semestre anno t+54</t>
  </si>
  <si>
    <t>2° semestre anno t+54</t>
  </si>
  <si>
    <t>1° semestre anno t+55</t>
  </si>
  <si>
    <t>2° semestre anno t+55</t>
  </si>
  <si>
    <t>1° semestre anno t+56</t>
  </si>
  <si>
    <t>2° semestre anno t+56</t>
  </si>
  <si>
    <t>1° semestre anno t+57</t>
  </si>
  <si>
    <t>2° semestre anno t+57</t>
  </si>
  <si>
    <t>1° semestre anno t+58</t>
  </si>
  <si>
    <t>2° semestre anno t+58</t>
  </si>
  <si>
    <t>1° semestre anno t+59</t>
  </si>
  <si>
    <t>2° semestre anno t+59</t>
  </si>
  <si>
    <t>1° semestre anno t+60</t>
  </si>
  <si>
    <t>2° semestre anno t+60</t>
  </si>
  <si>
    <t>Il TIR di Progetto è calcolato con la funzione TIR.X</t>
  </si>
  <si>
    <t>Il TIR dell'Azionista è calcolato con la funzione TIR.X</t>
  </si>
  <si>
    <t>Formula:</t>
  </si>
  <si>
    <t xml:space="preserve">Costo dei Lavori </t>
  </si>
  <si>
    <t>Oneri finanziari (interessi e fees)</t>
  </si>
  <si>
    <t>AUTOSTRADA IPB: QUADRO ECONOMICO INVESTIMENTI</t>
  </si>
  <si>
    <t>A</t>
  </si>
  <si>
    <t>LAVORI</t>
  </si>
  <si>
    <t>A.1</t>
  </si>
  <si>
    <t>Lavori soggetti al ribasso</t>
  </si>
  <si>
    <t>A.2</t>
  </si>
  <si>
    <t>Oneri per l'attuazione dei piani di sicurezza</t>
  </si>
  <si>
    <t>TOTALE LAVORI</t>
  </si>
  <si>
    <t>B</t>
  </si>
  <si>
    <t>SOMME A DISPOSIZIONE DELLA STAZIONE APPALTANTE</t>
  </si>
  <si>
    <t>B.1</t>
  </si>
  <si>
    <t>Imprevisti (5% lavori)</t>
  </si>
  <si>
    <t>B.2</t>
  </si>
  <si>
    <t>Risoluzione interferenze e oneri per rallentamenti ferroviari</t>
  </si>
  <si>
    <t>B.3</t>
  </si>
  <si>
    <t>Acquisizione aree o immobili, indennità di esproprio ed occupazione temporanea</t>
  </si>
  <si>
    <t>B.4</t>
  </si>
  <si>
    <t>Bonifica Ordigni Esplosivi</t>
  </si>
  <si>
    <t>B.5</t>
  </si>
  <si>
    <t>Altre spese</t>
  </si>
  <si>
    <t>B.6</t>
  </si>
  <si>
    <t xml:space="preserve">Spese generali </t>
  </si>
  <si>
    <t>TOTALE SOMME A DISPOSIZIONE</t>
  </si>
  <si>
    <t>A + B</t>
  </si>
  <si>
    <t>TOTALE GENERALE LORDO</t>
  </si>
  <si>
    <t>Ribasso presunto sull'importo dei lavori</t>
  </si>
  <si>
    <t>AN + B</t>
  </si>
  <si>
    <t>TOTALE GENERALE AL NETTO DEI RIBASSI PRESUNTI</t>
  </si>
  <si>
    <t>Anni di gestione cumulati</t>
  </si>
  <si>
    <t>Anni di gestione periodo</t>
  </si>
  <si>
    <t>Adeguamento monetario</t>
  </si>
  <si>
    <t>Inflazione RICAVI da pedaggio</t>
  </si>
  <si>
    <t>Ramp-up gestione</t>
  </si>
  <si>
    <t>Traffico veicoli leggeri</t>
  </si>
  <si>
    <t>Traffico veicoli pesanti</t>
  </si>
  <si>
    <t>Traffico totale</t>
  </si>
  <si>
    <t>Ricavi da pedaggio</t>
  </si>
  <si>
    <t>Tariffa veicoli leggeri</t>
  </si>
  <si>
    <t>Tariffa veicoli pesanti</t>
  </si>
  <si>
    <t>Ricavi da pedaggio (veicoli leggeri)</t>
  </si>
  <si>
    <t>Ricavi da pedaggio (veicoli pesanti)</t>
  </si>
  <si>
    <t>Totale ricavi da pedaggio</t>
  </si>
  <si>
    <t>Altri ricavi</t>
  </si>
  <si>
    <t>Noleggio gestione rete/cavidotti</t>
  </si>
  <si>
    <t>Ricavi lordi c/terzi</t>
  </si>
  <si>
    <t>Ricavi da contributo pubblico</t>
  </si>
  <si>
    <t>Totale altri introiti</t>
  </si>
  <si>
    <t>Totale ricavi a valori correnti</t>
  </si>
  <si>
    <t>Costi operativi</t>
  </si>
  <si>
    <t>Su proventi di pedaggio</t>
  </si>
  <si>
    <t>Su altri proventi</t>
  </si>
  <si>
    <t>Totale</t>
  </si>
  <si>
    <t>Manutenzione</t>
  </si>
  <si>
    <t>Ordinaria</t>
  </si>
  <si>
    <t>Ciclica</t>
  </si>
  <si>
    <t xml:space="preserve">Personale </t>
  </si>
  <si>
    <t>Altri costi di produzione</t>
  </si>
  <si>
    <t>Capitale Circolante Netto</t>
  </si>
  <si>
    <t>Flag giorni periodo</t>
  </si>
  <si>
    <t>Crediti</t>
  </si>
  <si>
    <t>Ricavi da pedaggio + altri proventi soggetti a dilazione</t>
  </si>
  <si>
    <t>Ricavi da pedaggio + altri proventi comprensivi di IVA</t>
  </si>
  <si>
    <t>Giorni di dilazione</t>
  </si>
  <si>
    <t>Crediti periodo corrente</t>
  </si>
  <si>
    <t>Crediti 1 periodo precedente</t>
  </si>
  <si>
    <t>Crediti 2 periodo precedente</t>
  </si>
  <si>
    <t>Crediti 3 periodo precedente</t>
  </si>
  <si>
    <t>Crediti da free flow</t>
  </si>
  <si>
    <t>Crediti  commerciali</t>
  </si>
  <si>
    <t>Debiti commerciali su costi di gestione</t>
  </si>
  <si>
    <t>Costi gestione soggetti a dilazione (soggetti a IVA)</t>
  </si>
  <si>
    <t>Costi gestione soggetti a dilazione (non soggetti a IVA)</t>
  </si>
  <si>
    <t>Costi soggetti a dilazione maggiorati di IVA</t>
  </si>
  <si>
    <t>Debiti periodo corrente</t>
  </si>
  <si>
    <t>Debiti 1 periodo precedente</t>
  </si>
  <si>
    <t>Debiti 2 periodo precedente</t>
  </si>
  <si>
    <t>Debiti 3 periodo precedente</t>
  </si>
  <si>
    <t>Debiti commerciali su costi di realizzazione</t>
  </si>
  <si>
    <t>Costi soggetti a dilazione</t>
  </si>
  <si>
    <t>Fondo svalutazione crediti</t>
  </si>
  <si>
    <t>Accantonamento</t>
  </si>
  <si>
    <t>(utilizzo)</t>
  </si>
  <si>
    <t>Capitale circolante netto</t>
  </si>
  <si>
    <t>Proventi netti da subconcessioni e attività collaterali</t>
  </si>
  <si>
    <t>Traffico</t>
  </si>
  <si>
    <t>Ricavi a valori correnti</t>
  </si>
  <si>
    <t>Inflazione COSTI e ALTRI RICAVI</t>
  </si>
  <si>
    <t>Index RICAVI da pedaggio (2021 = 1,000)</t>
  </si>
  <si>
    <t>Index COSTI e ALTRI RICAVI (2021 = 1,000)</t>
  </si>
  <si>
    <t>Indice tasso di crescita tariffa cumulato</t>
  </si>
  <si>
    <t>INPUT  (dati in € x 1.000)</t>
  </si>
  <si>
    <t>Applicazione free-flow</t>
  </si>
  <si>
    <t>Costi operativi a valori correnti</t>
  </si>
  <si>
    <t>Totale costi operativi a valori correnti</t>
  </si>
  <si>
    <t>Utenze</t>
  </si>
  <si>
    <t>Incrementale</t>
  </si>
  <si>
    <t>Programmatica</t>
  </si>
  <si>
    <t>Unità personale addetto alla riscossione</t>
  </si>
  <si>
    <t>Unità personale addetto alla sicurezza</t>
  </si>
  <si>
    <t>Unità personale addetto alla manutenzione</t>
  </si>
  <si>
    <t>Unità personale addetto alla progettazione</t>
  </si>
  <si>
    <t>Unità personale commerciale</t>
  </si>
  <si>
    <t>Unità personale amministrativo</t>
  </si>
  <si>
    <t>Unità Impianti</t>
  </si>
  <si>
    <t>Totale Unità</t>
  </si>
  <si>
    <t>Personale addetto alla riscossione</t>
  </si>
  <si>
    <t>Personale addetto alla sicurezza</t>
  </si>
  <si>
    <t>Personale addetto alla manutenzione</t>
  </si>
  <si>
    <t>Personale addetto alla progettazione</t>
  </si>
  <si>
    <t>Personale commerciale</t>
  </si>
  <si>
    <t>Personale amministrativo</t>
  </si>
  <si>
    <t>Impianti</t>
  </si>
  <si>
    <t>Totale Salari e Stipendi</t>
  </si>
  <si>
    <t>Contributi</t>
  </si>
  <si>
    <t>TFR</t>
  </si>
  <si>
    <t>Totale Costi del Personale</t>
  </si>
  <si>
    <t>di cui Servizio Esazione</t>
  </si>
  <si>
    <t xml:space="preserve">Costi commerciali </t>
  </si>
  <si>
    <t>Totale costi commerciali</t>
  </si>
  <si>
    <t>Costi lavori per conto terzi</t>
  </si>
  <si>
    <t>A) Polizia stradale</t>
  </si>
  <si>
    <t>Acquisizione/noleggio autovetture</t>
  </si>
  <si>
    <t>Agenti (indennità/assicurazione)</t>
  </si>
  <si>
    <t>B) Auto sociali/altri noleggi</t>
  </si>
  <si>
    <t>noleggio autovetture</t>
  </si>
  <si>
    <t>Noleggio  pc stampanti/altro</t>
  </si>
  <si>
    <t>Costi dei servizi di produzione prestati da fornitori esterni  (2.9)</t>
  </si>
  <si>
    <t>Elaborazione dati di transito</t>
  </si>
  <si>
    <t>Oneri e commissioni incasso pedaggi</t>
  </si>
  <si>
    <t>Costi dei servizi amministrativi e generali prestati da fornitori esterni  (2.16)</t>
  </si>
  <si>
    <t>Utenze  (luce, riscaldamento, telefono)</t>
  </si>
  <si>
    <t>Assicurazioni varie</t>
  </si>
  <si>
    <t>Spese legali</t>
  </si>
  <si>
    <t>Affitto Sede</t>
  </si>
  <si>
    <t>Noleggio attrezzature/computer</t>
  </si>
  <si>
    <t>Spese varie</t>
  </si>
  <si>
    <t>Canoni di concessione (2.10)</t>
  </si>
  <si>
    <t>Acquisti di materie e beni di consumo (2.11.1)</t>
  </si>
  <si>
    <t>Benzina, gasolio (costi operativi autovetture)</t>
  </si>
  <si>
    <t>Biglietti di esazione e ricevute di pedaggio</t>
  </si>
  <si>
    <t>Cancelleria, vestiario, prodotti vari</t>
  </si>
  <si>
    <t>Altri acquisti (Sale e fondenti, acquisti vari)</t>
  </si>
  <si>
    <t>Altri costi amministrativi e generali</t>
  </si>
  <si>
    <t>Compenso amministratori e sindaci</t>
  </si>
  <si>
    <t>Altri costi amministrativi (pulizia, macchine ufficio..,</t>
  </si>
  <si>
    <t>Noleggio autovetture</t>
  </si>
  <si>
    <t>Altri costi</t>
  </si>
  <si>
    <t>Altre prestazioni di Servizi</t>
  </si>
  <si>
    <t>Totale altre prestazioni di servizi</t>
  </si>
  <si>
    <t>CONTO ECONOMICO</t>
  </si>
  <si>
    <t>RICAVI OPERATIVI</t>
  </si>
  <si>
    <t>COSTI OPERATIVI</t>
  </si>
  <si>
    <t>REDDITO OPERATIVO (EBIT)</t>
  </si>
  <si>
    <t>RISULTATO PRIMA DELLE IMPOSTE (EBT)</t>
  </si>
  <si>
    <t>IRES gestione operativa</t>
  </si>
  <si>
    <t>IRES beneficio fiscale gestione finanziaria</t>
  </si>
  <si>
    <t>imposte differite</t>
  </si>
  <si>
    <t>TOTALE IMPOSTE</t>
  </si>
  <si>
    <t>UTILE/PERDITA D'ESERCIZIO</t>
  </si>
  <si>
    <t>Ricavi da Pedaggi</t>
  </si>
  <si>
    <t>Proventi da subconcessioni ed attività collaterali</t>
  </si>
  <si>
    <t>Altri Ricavi</t>
  </si>
  <si>
    <t>Acc.to svalutazione crediti</t>
  </si>
  <si>
    <t>Costi in fase di costruzione capitalizzati</t>
  </si>
  <si>
    <t>PROVENTI/ONERI FINANZIARI</t>
  </si>
  <si>
    <t>TOTALE AMMORTAMENTI</t>
  </si>
  <si>
    <t>Proventi Finanziari</t>
  </si>
  <si>
    <t>Altri</t>
  </si>
  <si>
    <t>Oneri Finanziari Capitalizzati</t>
  </si>
  <si>
    <t>STATO PATRIMONIALE</t>
  </si>
  <si>
    <t>Accantonamenti Riserva Legale</t>
  </si>
  <si>
    <t>Utile/Perdita dell'Esercizio al netto della Riserva Legale</t>
  </si>
  <si>
    <t>Riserva Legale</t>
  </si>
  <si>
    <t>Target</t>
  </si>
  <si>
    <t>Accantonamenti</t>
  </si>
  <si>
    <t>Riserva Legale Cumulata</t>
  </si>
  <si>
    <t>CAPITALE IMMOBILIZZATO (A)</t>
  </si>
  <si>
    <t>CAPITALE DI FUNZIONAMENTO (B)</t>
  </si>
  <si>
    <t>TOTALE CAPITALE INVESTITO NETTO (A+B+C)</t>
  </si>
  <si>
    <t>PATRIMONIO NETTO (D)</t>
  </si>
  <si>
    <t>DEBITI FINANZIARI A MEDIO/LUNGO TERMINE (E)</t>
  </si>
  <si>
    <t>POSIZIONE DI CASSA A BREVE (F)</t>
  </si>
  <si>
    <t>TOTALE POSTIZIONE FINANZIARIA NETTA (E+F)</t>
  </si>
  <si>
    <t>TOTALE FONTI DI FINANZIAMENTO (D+E+F)</t>
  </si>
  <si>
    <t>CHECK</t>
  </si>
  <si>
    <t>Credito IVA in costruzione (C)</t>
  </si>
  <si>
    <t>Utili/perdite di esercizio al netto della riserva legale</t>
  </si>
  <si>
    <t>Utili/perdite cumulate</t>
  </si>
  <si>
    <t>Riserve di utili disponibili:</t>
  </si>
  <si>
    <t>Altri mezzi propri</t>
  </si>
  <si>
    <t>Debito senior</t>
  </si>
  <si>
    <t>Debito linea IVA</t>
  </si>
  <si>
    <t>Altri debiti finanziari</t>
  </si>
  <si>
    <t>Cassa</t>
  </si>
  <si>
    <t>Fabbisogno di circolante</t>
  </si>
  <si>
    <t>Imposte differite</t>
  </si>
  <si>
    <t>Crediti commerciali e operativi</t>
  </si>
  <si>
    <t>Debiti commerciali e operativi</t>
  </si>
  <si>
    <t>Crediti (debiti) tributari</t>
  </si>
  <si>
    <t>Saldo IVA</t>
  </si>
  <si>
    <t>Beni reversibili</t>
  </si>
  <si>
    <t>Beni non reversibili materiali</t>
  </si>
  <si>
    <t>Immobilizzazioni immateriali</t>
  </si>
  <si>
    <t>Immobilizzazioni finanziarie</t>
  </si>
  <si>
    <t>FLUSSI DI CASSA DEL PROGETTO E SERVIZIO DEL DEBITO:</t>
  </si>
  <si>
    <t>CASSA FINALE:</t>
  </si>
  <si>
    <t>Costi di gestione operativa e manutenzione ordinaria</t>
  </si>
  <si>
    <t>Investimenti (+ disinvestimenti)</t>
  </si>
  <si>
    <t>Altri oneri di strutturazione dell'iniziativa</t>
  </si>
  <si>
    <t>Manutenzioni straordinarie</t>
  </si>
  <si>
    <t>Costi accessori al finanziamento (commissioni, fees bancarie, imposta sostitutiva, etc.)</t>
  </si>
  <si>
    <t>Beneficio fiscale da indebitamento (deducibilità interessi passivi)</t>
  </si>
  <si>
    <t>Versamento mezzi propri</t>
  </si>
  <si>
    <t>Erogazione finanziamenti</t>
  </si>
  <si>
    <t>Rimborso debito subordinato</t>
  </si>
  <si>
    <t>Rimborso mezzi propri</t>
  </si>
  <si>
    <t>Distribuzione riserve e rilascio di cassa finale</t>
  </si>
  <si>
    <t>Versamenti di capitale</t>
  </si>
  <si>
    <t>Versamenti di debito subordinato</t>
  </si>
  <si>
    <t>Altri versamenti mezzi propri</t>
  </si>
  <si>
    <t>FLUSSI DI CASSA DEL PROGETTO UNLEVERED:</t>
  </si>
  <si>
    <t>Finanziamento collegamento con Pedemonatana</t>
  </si>
  <si>
    <t>CE_SP_RF_FC</t>
  </si>
  <si>
    <t>RENDICONTO FINANZIARIO</t>
  </si>
  <si>
    <t>Costi di costruzione</t>
  </si>
  <si>
    <t>Oneri finanziari/commissioni/imposta sost.</t>
  </si>
  <si>
    <t>Versamenti di capitale sociale</t>
  </si>
  <si>
    <t>Flusso IVA</t>
  </si>
  <si>
    <t>Variazioni Linea Iva</t>
  </si>
  <si>
    <t>Variazione del capitale circolante</t>
  </si>
  <si>
    <t>Flusso di cassa operativo (pre tax)</t>
  </si>
  <si>
    <t>Incasso valore di subentro</t>
  </si>
  <si>
    <t>Flusso di Cassa per Riserve</t>
  </si>
  <si>
    <t>Accantonamenti/Variazioni DSRA</t>
  </si>
  <si>
    <t>Accantonamenti/Variazioni ERA</t>
  </si>
  <si>
    <t>Flusso di cassa post riserve</t>
  </si>
  <si>
    <t>% destinata al cash sweep</t>
  </si>
  <si>
    <t>Debito t-1</t>
  </si>
  <si>
    <t>Quota capitale di periodo</t>
  </si>
  <si>
    <t>Debito residuo</t>
  </si>
  <si>
    <t>Cash sweep</t>
  </si>
  <si>
    <t>Flusso di cassa per Distribuzioni</t>
  </si>
  <si>
    <t>Distribuzione di dividendi</t>
  </si>
  <si>
    <t>Rimborso capitale sociale</t>
  </si>
  <si>
    <t>Flusso di Cassa Netto del periodo</t>
  </si>
  <si>
    <t>Flusso di Cassa Cumulato</t>
  </si>
  <si>
    <t>Rifinanziamento debito senior</t>
  </si>
  <si>
    <t>Debito bridge</t>
  </si>
  <si>
    <t>Oneri finanziari su linea bridge</t>
  </si>
  <si>
    <t>Oneri finanziari su debito senior</t>
  </si>
  <si>
    <t>Oneri finanziari su rifinanziamento senior</t>
  </si>
  <si>
    <t>Oneri finanziari su linea IVA</t>
  </si>
  <si>
    <t>Oneri finanziari su finanziamento soci</t>
  </si>
  <si>
    <t>Finanziamento soci</t>
  </si>
  <si>
    <t>Rimborso finanziamento bridge</t>
  </si>
  <si>
    <t>Rimborso finanziamento senior</t>
  </si>
  <si>
    <t>Rimborso rifinanziamento senior</t>
  </si>
  <si>
    <t>Erogazione finanziamento bridge</t>
  </si>
  <si>
    <t>Erogazione finanziamento senior</t>
  </si>
  <si>
    <t>O&amp;MRA</t>
  </si>
  <si>
    <t>Accantonamenti/Variazioni O&amp;MRA</t>
  </si>
  <si>
    <t>FLUSSI DI CASSA</t>
  </si>
  <si>
    <t>Erogazione rifinanziamento debito senior</t>
  </si>
  <si>
    <t>Flusso di cassa costruzione e rifinanziamento (A)</t>
  </si>
  <si>
    <t>Cash flow IVA (B)</t>
  </si>
  <si>
    <t>Flusso di cassa operativo (C)</t>
  </si>
  <si>
    <t>Flusso di cassa per il Servizio del debito (A+B+C)</t>
  </si>
  <si>
    <t>Rimborso prestiti subordinati dei soci</t>
  </si>
  <si>
    <t xml:space="preserve">Pagamento interessi su prestiti subordinati </t>
  </si>
  <si>
    <t>Commitment fee</t>
  </si>
  <si>
    <t>Upfront fee</t>
  </si>
  <si>
    <t>Agency fee</t>
  </si>
  <si>
    <t>Riserva legale</t>
  </si>
  <si>
    <t>Capitale sociale</t>
  </si>
  <si>
    <t>Proventi finanziari</t>
  </si>
  <si>
    <t>Ammortamenti immobilizzazioni materiali</t>
  </si>
  <si>
    <t>Ammortamenti immobilizzazioni immateriali</t>
  </si>
  <si>
    <t>Ammortamento manutenzioni straordinarie</t>
  </si>
  <si>
    <t>Ammortamento oneri finanziari capitalizzati</t>
  </si>
  <si>
    <t>Ammortamento altri oneri capitalizzati</t>
  </si>
  <si>
    <t>Risconto contributo pubblico</t>
  </si>
  <si>
    <t>Costi per garanzie</t>
  </si>
  <si>
    <t>Costo rinnovi</t>
  </si>
  <si>
    <t>Costi assicurativi</t>
  </si>
  <si>
    <t>Costi commerciali</t>
  </si>
  <si>
    <t>Canoni di concessione</t>
  </si>
  <si>
    <t xml:space="preserve">Costi manutenzione </t>
  </si>
  <si>
    <t>Spese generali e amministrative</t>
  </si>
  <si>
    <t>Accantonamento fondo rinnovi</t>
  </si>
  <si>
    <t>Utilizzo fondo rinnovi</t>
  </si>
  <si>
    <t>Ricavi da pedaggi</t>
  </si>
  <si>
    <t>MARGINE OPERATIVO LORDO</t>
  </si>
  <si>
    <t>Pagamenti IRAP/IRES</t>
  </si>
  <si>
    <t>MARGINE OPERATIVO LORDO (A)</t>
  </si>
  <si>
    <t>FLUSSI DI CASSA OPERATIVI UNLEVERED FCO (B)</t>
  </si>
  <si>
    <t>Variazione del capitale circolante netto (delta CCN)</t>
  </si>
  <si>
    <t>Flussi IVA</t>
  </si>
  <si>
    <t>Imposte figurative sul reddito operativo (hp. struttura 100% equity)</t>
  </si>
  <si>
    <t>FLUSSI DI CASSA OPERATIVI CON BENEFICIO FISCALE DA INDEBITAMENTO ©</t>
  </si>
  <si>
    <t>FLUSSI DI CASSA DISPONIBILI PER SERVIZIO DEBITO (D)</t>
  </si>
  <si>
    <t>Rimborso quota capitale (senior debt, rifinanziamento senior, linea IVA e Linea bridge)</t>
  </si>
  <si>
    <t>Oneri finanziari  (senior debt, rifinanziamento senior, linea IVA e Linea bridge)</t>
  </si>
  <si>
    <t>SERVIZIO DEL DEBITO (E)</t>
  </si>
  <si>
    <t>FLUSSI DI CASSA DOPO IL SERVIZIO DEL DEBITO (D - E)</t>
  </si>
  <si>
    <r>
      <t>FLUSSI DI CASSA DISPONIBILI PER L'EQUITY </t>
    </r>
    <r>
      <rPr>
        <sz val="12"/>
        <rFont val="Calibri"/>
        <family val="2"/>
      </rPr>
      <t>(free cash flow to Equity)</t>
    </r>
    <r>
      <rPr>
        <b/>
        <sz val="11"/>
        <rFont val="Calibri"/>
        <family val="2"/>
      </rPr>
      <t xml:space="preserve"> (G)</t>
    </r>
  </si>
  <si>
    <t>CASSA FINALE DI PERIODO (H)</t>
  </si>
  <si>
    <r>
      <t xml:space="preserve">FLUSSI DI CASSA DISPONIBILI PER L'EQUITY </t>
    </r>
    <r>
      <rPr>
        <sz val="11"/>
        <rFont val="Calibri"/>
        <family val="2"/>
      </rPr>
      <t>(free cash flow to Equity)</t>
    </r>
    <r>
      <rPr>
        <b/>
        <sz val="11"/>
        <rFont val="Calibri"/>
        <family val="2"/>
      </rPr>
      <t xml:space="preserve"> (G)</t>
    </r>
  </si>
  <si>
    <t>FLUSSO DI CASSA PER GLI AZIONISTI (I)</t>
  </si>
  <si>
    <t>Prestazioni di servizi</t>
  </si>
  <si>
    <t>Materie prime e beni di consumo</t>
  </si>
  <si>
    <t>Finanziamento serior</t>
  </si>
  <si>
    <t>Finanziamento bridge</t>
  </si>
  <si>
    <t>Finanziamento stand by</t>
  </si>
  <si>
    <t>Traffico veicoli leggeri al netto di ramp-up</t>
  </si>
  <si>
    <t>Traffico veicoli leggeri al netto dei MPP da free flow</t>
  </si>
  <si>
    <t>Traffico veicoli pesanti al netto dei MPP da free flow</t>
  </si>
  <si>
    <t>Traffico veicoli pesanti al netto di ramp-up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</si>
</sst>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0.00000"/>
    <numFmt numFmtId="169" formatCode="[$-410]mmm\-yy;@"/>
    <numFmt numFmtId="170" formatCode="d/m/yy_);@"/>
    <numFmt numFmtId="171" formatCode="d/m/yy;@"/>
    <numFmt numFmtId="172" formatCode="###0_)"/>
    <numFmt numFmtId="173" formatCode="_(* #,##0.0000_);_(* \(#,##0.0000\);_(* &quot;-&quot;??_);_(@_)"/>
    <numFmt numFmtId="174" formatCode="#,##0;[Red]\(#,##0\)"/>
    <numFmt numFmtId="175" formatCode="_(* #,##0_);[Red]_(* \(#,##0\);_(* &quot;-&quot;_);_(@_)"/>
    <numFmt numFmtId="176" formatCode="_-* #,##0.00\ _€_-;\-* #,##0.00\ _€_-;_-* &quot;-&quot;??\ _€_-;_-@_-"/>
    <numFmt numFmtId="177" formatCode="###0.0_)"/>
    <numFmt numFmtId="178" formatCode="_(* #,##0.000_);_(* \(#,##0.000\);_(* &quot;-&quot;??_);_(@_)"/>
    <numFmt numFmtId="179" formatCode="_-* #,##0.000_-;\-* #,##0.000_-;_-* &quot;-&quot;??_-;_-@_-"/>
    <numFmt numFmtId="180" formatCode="_-* #,##0_-;\-* #,##0_-;_-* &quot;-&quot;??_-;_-@_-"/>
    <numFmt numFmtId="181" formatCode="_-* #,##0.0000_-;\-* #,##0.0000_-;_-* &quot;-&quot;??_-;_-@_-"/>
    <numFmt numFmtId="182" formatCode="d/mm/yy_);@"/>
    <numFmt numFmtId="183" formatCode="###0.00_)"/>
    <numFmt numFmtId="184" formatCode="#,##0.0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indexed="23"/>
      <name val="Calibri"/>
      <family val="2"/>
      <scheme val="minor"/>
    </font>
    <font>
      <sz val="11"/>
      <color indexed="23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22"/>
      </top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medium">
        <color indexed="64"/>
      </right>
      <top style="double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double">
        <color indexed="8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17" fillId="0" borderId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65" fontId="5" fillId="0" borderId="0" xfId="2" applyNumberFormat="1" applyFont="1" applyAlignment="1">
      <alignment vertical="center"/>
    </xf>
    <xf numFmtId="10" fontId="5" fillId="0" borderId="14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65" fontId="5" fillId="0" borderId="17" xfId="2" applyNumberFormat="1" applyFont="1" applyBorder="1" applyAlignment="1">
      <alignment vertical="center"/>
    </xf>
    <xf numFmtId="10" fontId="5" fillId="0" borderId="18" xfId="1" applyNumberFormat="1" applyFont="1" applyBorder="1" applyAlignment="1">
      <alignment horizontal="center" vertical="center"/>
    </xf>
    <xf numFmtId="166" fontId="5" fillId="0" borderId="0" xfId="2" applyNumberFormat="1" applyFont="1" applyAlignment="1">
      <alignment vertical="center"/>
    </xf>
    <xf numFmtId="165" fontId="5" fillId="0" borderId="14" xfId="1" applyNumberFormat="1" applyFont="1" applyBorder="1" applyAlignment="1">
      <alignment horizontal="center" vertical="center"/>
    </xf>
    <xf numFmtId="164" fontId="5" fillId="0" borderId="0" xfId="2" applyFont="1" applyAlignment="1">
      <alignment vertical="center"/>
    </xf>
    <xf numFmtId="164" fontId="5" fillId="0" borderId="17" xfId="2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64" fontId="5" fillId="0" borderId="20" xfId="2" applyFont="1" applyBorder="1" applyAlignment="1">
      <alignment vertical="center"/>
    </xf>
    <xf numFmtId="10" fontId="5" fillId="0" borderId="21" xfId="1" applyNumberFormat="1" applyFont="1" applyBorder="1" applyAlignment="1">
      <alignment horizontal="center" vertical="center"/>
    </xf>
    <xf numFmtId="165" fontId="5" fillId="0" borderId="20" xfId="2" applyNumberFormat="1" applyFont="1" applyBorder="1" applyAlignment="1">
      <alignment vertical="center"/>
    </xf>
    <xf numFmtId="9" fontId="5" fillId="0" borderId="14" xfId="1" applyNumberFormat="1" applyFont="1" applyBorder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5" fillId="0" borderId="18" xfId="1" applyNumberFormat="1" applyFont="1" applyBorder="1" applyAlignment="1">
      <alignment horizontal="center" vertical="center"/>
    </xf>
    <xf numFmtId="9" fontId="5" fillId="0" borderId="17" xfId="0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22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9" fontId="1" fillId="7" borderId="27" xfId="4" applyNumberFormat="1" applyFont="1" applyFill="1" applyBorder="1" applyAlignment="1" applyProtection="1">
      <alignment horizontal="center" vertical="center"/>
      <protection hidden="1"/>
    </xf>
    <xf numFmtId="169" fontId="1" fillId="5" borderId="27" xfId="4" applyNumberFormat="1" applyFont="1" applyFill="1" applyBorder="1" applyAlignment="1" applyProtection="1">
      <alignment horizontal="center" vertical="center"/>
      <protection hidden="1"/>
    </xf>
    <xf numFmtId="169" fontId="1" fillId="3" borderId="27" xfId="4" applyNumberFormat="1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8" fillId="6" borderId="0" xfId="3" applyFont="1" applyFill="1" applyAlignment="1" applyProtection="1">
      <alignment vertical="center"/>
      <protection hidden="1"/>
    </xf>
    <xf numFmtId="171" fontId="5" fillId="6" borderId="0" xfId="5" applyNumberFormat="1" applyFont="1" applyFill="1" applyAlignment="1" applyProtection="1">
      <alignment vertical="center"/>
      <protection hidden="1"/>
    </xf>
    <xf numFmtId="172" fontId="5" fillId="6" borderId="0" xfId="4" applyNumberFormat="1" applyFont="1" applyFill="1" applyAlignment="1">
      <alignment vertical="center"/>
    </xf>
    <xf numFmtId="164" fontId="5" fillId="0" borderId="29" xfId="2" applyFont="1" applyBorder="1" applyAlignment="1">
      <alignment vertical="center"/>
    </xf>
    <xf numFmtId="164" fontId="5" fillId="0" borderId="0" xfId="2" applyFont="1" applyFill="1" applyAlignment="1">
      <alignment vertical="center"/>
    </xf>
    <xf numFmtId="164" fontId="5" fillId="0" borderId="4" xfId="2" applyFont="1" applyBorder="1" applyAlignment="1">
      <alignment vertical="center"/>
    </xf>
    <xf numFmtId="164" fontId="5" fillId="0" borderId="4" xfId="2" applyFont="1" applyFill="1" applyBorder="1" applyAlignment="1">
      <alignment vertical="center"/>
    </xf>
    <xf numFmtId="164" fontId="5" fillId="0" borderId="30" xfId="2" applyFont="1" applyBorder="1" applyAlignment="1">
      <alignment vertical="center"/>
    </xf>
    <xf numFmtId="164" fontId="5" fillId="0" borderId="30" xfId="2" applyFont="1" applyFill="1" applyBorder="1" applyAlignment="1">
      <alignment vertical="center"/>
    </xf>
    <xf numFmtId="164" fontId="5" fillId="0" borderId="31" xfId="2" applyFont="1" applyFill="1" applyBorder="1" applyAlignment="1">
      <alignment vertical="center"/>
    </xf>
    <xf numFmtId="164" fontId="5" fillId="0" borderId="31" xfId="2" applyFont="1" applyBorder="1" applyAlignment="1">
      <alignment vertical="center"/>
    </xf>
    <xf numFmtId="9" fontId="5" fillId="0" borderId="0" xfId="6" applyFont="1" applyAlignment="1">
      <alignment vertical="center"/>
    </xf>
    <xf numFmtId="164" fontId="5" fillId="0" borderId="0" xfId="4" applyNumberFormat="1" applyFont="1" applyAlignment="1">
      <alignment vertical="center"/>
    </xf>
    <xf numFmtId="165" fontId="5" fillId="0" borderId="0" xfId="4" applyNumberFormat="1" applyFont="1" applyAlignment="1">
      <alignment vertical="center"/>
    </xf>
    <xf numFmtId="10" fontId="5" fillId="0" borderId="0" xfId="4" applyNumberFormat="1" applyFont="1" applyAlignment="1">
      <alignment vertical="center"/>
    </xf>
    <xf numFmtId="167" fontId="5" fillId="0" borderId="0" xfId="4" applyNumberFormat="1" applyFont="1" applyAlignment="1">
      <alignment vertical="center"/>
    </xf>
    <xf numFmtId="9" fontId="5" fillId="0" borderId="0" xfId="4" applyNumberFormat="1" applyFont="1" applyAlignment="1">
      <alignment vertical="center"/>
    </xf>
    <xf numFmtId="10" fontId="5" fillId="0" borderId="0" xfId="6" applyNumberFormat="1" applyFont="1" applyFill="1" applyAlignment="1">
      <alignment vertical="center"/>
    </xf>
    <xf numFmtId="10" fontId="5" fillId="0" borderId="0" xfId="6" applyNumberFormat="1" applyFont="1" applyAlignment="1">
      <alignment vertical="center"/>
    </xf>
    <xf numFmtId="0" fontId="8" fillId="0" borderId="0" xfId="4" applyFont="1" applyAlignment="1">
      <alignment vertical="center"/>
    </xf>
    <xf numFmtId="164" fontId="5" fillId="0" borderId="34" xfId="2" applyFont="1" applyBorder="1" applyAlignment="1">
      <alignment vertical="center"/>
    </xf>
    <xf numFmtId="164" fontId="5" fillId="0" borderId="35" xfId="2" applyFont="1" applyBorder="1" applyAlignment="1">
      <alignment vertical="center"/>
    </xf>
    <xf numFmtId="173" fontId="5" fillId="0" borderId="34" xfId="2" applyNumberFormat="1" applyFont="1" applyBorder="1" applyAlignment="1">
      <alignment vertical="center"/>
    </xf>
    <xf numFmtId="164" fontId="5" fillId="0" borderId="0" xfId="2" applyFont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4" fontId="5" fillId="0" borderId="5" xfId="2" applyFont="1" applyBorder="1" applyAlignment="1">
      <alignment vertical="center"/>
    </xf>
    <xf numFmtId="173" fontId="5" fillId="0" borderId="36" xfId="2" applyNumberFormat="1" applyFont="1" applyBorder="1" applyAlignment="1">
      <alignment vertical="center"/>
    </xf>
    <xf numFmtId="170" fontId="5" fillId="6" borderId="0" xfId="5" applyNumberFormat="1" applyFont="1" applyFill="1" applyAlignment="1" applyProtection="1">
      <alignment horizontal="center" vertical="center"/>
      <protection hidden="1"/>
    </xf>
    <xf numFmtId="0" fontId="5" fillId="0" borderId="0" xfId="3" applyFont="1" applyAlignment="1">
      <alignment vertical="center"/>
    </xf>
    <xf numFmtId="172" fontId="5" fillId="6" borderId="0" xfId="3" applyNumberFormat="1" applyFont="1" applyFill="1" applyAlignment="1">
      <alignment vertical="center"/>
    </xf>
    <xf numFmtId="0" fontId="8" fillId="0" borderId="0" xfId="3" applyFont="1" applyAlignment="1">
      <alignment vertical="center"/>
    </xf>
    <xf numFmtId="37" fontId="5" fillId="0" borderId="0" xfId="3" applyNumberFormat="1" applyFont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29" xfId="3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7" fontId="10" fillId="0" borderId="0" xfId="3" applyNumberFormat="1" applyFont="1" applyAlignment="1">
      <alignment vertical="center"/>
    </xf>
    <xf numFmtId="164" fontId="5" fillId="0" borderId="4" xfId="3" applyNumberFormat="1" applyFont="1" applyBorder="1" applyAlignment="1">
      <alignment vertical="center"/>
    </xf>
    <xf numFmtId="164" fontId="5" fillId="0" borderId="0" xfId="3" applyNumberFormat="1" applyFont="1" applyAlignment="1">
      <alignment vertical="center"/>
    </xf>
    <xf numFmtId="0" fontId="8" fillId="4" borderId="32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5" fillId="6" borderId="0" xfId="3" applyFont="1" applyFill="1" applyAlignment="1">
      <alignment vertical="center"/>
    </xf>
    <xf numFmtId="0" fontId="5" fillId="6" borderId="37" xfId="7" applyFont="1" applyFill="1" applyBorder="1" applyAlignment="1">
      <alignment vertical="center"/>
    </xf>
    <xf numFmtId="0" fontId="5" fillId="0" borderId="37" xfId="3" applyFont="1" applyBorder="1" applyAlignment="1">
      <alignment vertical="center"/>
    </xf>
    <xf numFmtId="164" fontId="5" fillId="0" borderId="37" xfId="3" applyNumberFormat="1" applyFont="1" applyBorder="1" applyAlignment="1">
      <alignment vertical="center"/>
    </xf>
    <xf numFmtId="0" fontId="8" fillId="4" borderId="32" xfId="4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40" xfId="0" applyFont="1" applyBorder="1"/>
    <xf numFmtId="0" fontId="1" fillId="0" borderId="0" xfId="0" applyFont="1"/>
    <xf numFmtId="0" fontId="0" fillId="0" borderId="41" xfId="0" applyBorder="1"/>
    <xf numFmtId="0" fontId="0" fillId="0" borderId="40" xfId="0" applyBorder="1" applyAlignment="1">
      <alignment horizontal="center"/>
    </xf>
    <xf numFmtId="4" fontId="0" fillId="0" borderId="0" xfId="0" applyNumberFormat="1"/>
    <xf numFmtId="4" fontId="0" fillId="0" borderId="41" xfId="0" applyNumberFormat="1" applyBorder="1"/>
    <xf numFmtId="4" fontId="0" fillId="0" borderId="42" xfId="0" applyNumberFormat="1" applyBorder="1"/>
    <xf numFmtId="0" fontId="0" fillId="0" borderId="40" xfId="0" applyBorder="1"/>
    <xf numFmtId="4" fontId="1" fillId="0" borderId="0" xfId="0" applyNumberFormat="1" applyFont="1" applyAlignment="1">
      <alignment vertical="center"/>
    </xf>
    <xf numFmtId="4" fontId="1" fillId="0" borderId="41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/>
    <xf numFmtId="0" fontId="0" fillId="0" borderId="5" xfId="0" applyBorder="1"/>
    <xf numFmtId="0" fontId="0" fillId="0" borderId="42" xfId="0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10" fontId="0" fillId="0" borderId="0" xfId="0" applyNumberFormat="1"/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" fontId="1" fillId="0" borderId="42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72" fontId="5" fillId="6" borderId="0" xfId="3" applyNumberFormat="1" applyFont="1" applyFill="1" applyAlignment="1">
      <alignment horizontal="center" vertical="center"/>
    </xf>
    <xf numFmtId="15" fontId="9" fillId="2" borderId="47" xfId="3" applyNumberFormat="1" applyFont="1" applyFill="1" applyBorder="1" applyAlignment="1" applyProtection="1">
      <alignment horizontal="center" vertical="center"/>
      <protection hidden="1"/>
    </xf>
    <xf numFmtId="169" fontId="9" fillId="2" borderId="27" xfId="3" applyNumberFormat="1" applyFont="1" applyFill="1" applyBorder="1" applyAlignment="1" applyProtection="1">
      <alignment horizontal="center" vertical="center"/>
      <protection hidden="1"/>
    </xf>
    <xf numFmtId="0" fontId="21" fillId="6" borderId="0" xfId="7" applyFont="1" applyFill="1" applyAlignment="1" applyProtection="1">
      <alignment horizontal="right" vertical="center"/>
      <protection hidden="1"/>
    </xf>
    <xf numFmtId="0" fontId="5" fillId="2" borderId="44" xfId="3" applyFont="1" applyFill="1" applyBorder="1" applyAlignment="1">
      <alignment horizontal="center" vertical="center"/>
    </xf>
    <xf numFmtId="182" fontId="5" fillId="6" borderId="0" xfId="5" applyNumberFormat="1" applyFont="1" applyFill="1" applyAlignment="1" applyProtection="1">
      <alignment horizontal="center" vertical="center"/>
      <protection hidden="1"/>
    </xf>
    <xf numFmtId="172" fontId="5" fillId="0" borderId="0" xfId="3" applyNumberFormat="1" applyFont="1" applyAlignment="1">
      <alignment vertical="center"/>
    </xf>
    <xf numFmtId="0" fontId="5" fillId="6" borderId="0" xfId="3" applyFont="1" applyFill="1" applyAlignment="1" applyProtection="1">
      <alignment vertical="center"/>
      <protection hidden="1"/>
    </xf>
    <xf numFmtId="0" fontId="18" fillId="0" borderId="0" xfId="3" applyFont="1" applyAlignment="1">
      <alignment horizontal="center" vertical="center"/>
    </xf>
    <xf numFmtId="0" fontId="5" fillId="0" borderId="0" xfId="3" applyFont="1" applyAlignment="1" applyProtection="1">
      <alignment vertical="center"/>
      <protection hidden="1"/>
    </xf>
    <xf numFmtId="0" fontId="5" fillId="2" borderId="0" xfId="3" applyFont="1" applyFill="1" applyAlignment="1" applyProtection="1">
      <alignment vertical="center"/>
      <protection hidden="1"/>
    </xf>
    <xf numFmtId="177" fontId="5" fillId="2" borderId="0" xfId="4" applyNumberFormat="1" applyFont="1" applyFill="1" applyAlignment="1">
      <alignment vertical="center"/>
    </xf>
    <xf numFmtId="177" fontId="5" fillId="6" borderId="0" xfId="4" applyNumberFormat="1" applyFont="1" applyFill="1" applyAlignment="1">
      <alignment vertical="center"/>
    </xf>
    <xf numFmtId="0" fontId="5" fillId="6" borderId="0" xfId="9" applyFont="1" applyFill="1" applyAlignment="1" applyProtection="1">
      <alignment vertical="center"/>
      <protection hidden="1"/>
    </xf>
    <xf numFmtId="0" fontId="5" fillId="0" borderId="28" xfId="2" applyNumberFormat="1" applyFont="1" applyBorder="1" applyAlignment="1" applyProtection="1">
      <alignment horizontal="center" vertical="center"/>
      <protection hidden="1"/>
    </xf>
    <xf numFmtId="10" fontId="5" fillId="4" borderId="0" xfId="6" applyNumberFormat="1" applyFont="1" applyFill="1" applyAlignment="1" applyProtection="1">
      <alignment vertical="center"/>
      <protection hidden="1"/>
    </xf>
    <xf numFmtId="10" fontId="5" fillId="2" borderId="0" xfId="6" applyNumberFormat="1" applyFont="1" applyFill="1" applyAlignment="1" applyProtection="1">
      <alignment vertical="center"/>
      <protection hidden="1"/>
    </xf>
    <xf numFmtId="0" fontId="5" fillId="0" borderId="0" xfId="9" applyFont="1" applyAlignment="1" applyProtection="1">
      <alignment vertical="center"/>
      <protection hidden="1"/>
    </xf>
    <xf numFmtId="178" fontId="5" fillId="0" borderId="28" xfId="2" applyNumberFormat="1" applyFont="1" applyBorder="1" applyAlignment="1" applyProtection="1">
      <alignment vertical="center"/>
      <protection hidden="1"/>
    </xf>
    <xf numFmtId="178" fontId="5" fillId="2" borderId="0" xfId="2" applyNumberFormat="1" applyFont="1" applyFill="1" applyAlignment="1" applyProtection="1">
      <alignment vertical="center"/>
      <protection hidden="1"/>
    </xf>
    <xf numFmtId="164" fontId="5" fillId="2" borderId="0" xfId="2" applyFont="1" applyFill="1" applyAlignment="1" applyProtection="1">
      <alignment vertical="center"/>
      <protection hidden="1"/>
    </xf>
    <xf numFmtId="164" fontId="5" fillId="6" borderId="0" xfId="5" applyFont="1" applyFill="1" applyAlignment="1" applyProtection="1">
      <alignment vertical="center"/>
      <protection hidden="1"/>
    </xf>
    <xf numFmtId="10" fontId="5" fillId="6" borderId="0" xfId="6" applyNumberFormat="1" applyFont="1" applyFill="1" applyAlignment="1" applyProtection="1">
      <alignment vertical="center"/>
      <protection hidden="1"/>
    </xf>
    <xf numFmtId="164" fontId="5" fillId="0" borderId="0" xfId="5" applyFont="1" applyAlignment="1" applyProtection="1">
      <alignment vertical="center"/>
      <protection hidden="1"/>
    </xf>
    <xf numFmtId="164" fontId="5" fillId="2" borderId="0" xfId="5" applyFont="1" applyFill="1" applyAlignment="1" applyProtection="1">
      <alignment vertical="center"/>
      <protection hidden="1"/>
    </xf>
    <xf numFmtId="179" fontId="5" fillId="2" borderId="0" xfId="5" applyNumberFormat="1" applyFont="1" applyFill="1" applyAlignment="1" applyProtection="1">
      <alignment vertical="center"/>
      <protection hidden="1"/>
    </xf>
    <xf numFmtId="179" fontId="5" fillId="0" borderId="0" xfId="5" applyNumberFormat="1" applyFont="1" applyAlignment="1" applyProtection="1">
      <alignment vertical="center"/>
      <protection hidden="1"/>
    </xf>
    <xf numFmtId="0" fontId="12" fillId="0" borderId="0" xfId="3" applyFont="1" applyAlignment="1" applyProtection="1">
      <alignment vertical="center"/>
      <protection hidden="1"/>
    </xf>
    <xf numFmtId="179" fontId="5" fillId="6" borderId="0" xfId="5" applyNumberFormat="1" applyFont="1" applyFill="1" applyAlignment="1" applyProtection="1">
      <alignment vertical="center"/>
      <protection hidden="1"/>
    </xf>
    <xf numFmtId="0" fontId="12" fillId="6" borderId="0" xfId="3" applyFont="1" applyFill="1" applyAlignment="1" applyProtection="1">
      <alignment vertical="center"/>
      <protection hidden="1"/>
    </xf>
    <xf numFmtId="164" fontId="8" fillId="6" borderId="24" xfId="5" applyFont="1" applyFill="1" applyBorder="1" applyAlignment="1" applyProtection="1">
      <alignment vertical="center"/>
      <protection hidden="1"/>
    </xf>
    <xf numFmtId="164" fontId="5" fillId="6" borderId="24" xfId="5" applyFont="1" applyFill="1" applyBorder="1" applyAlignment="1" applyProtection="1">
      <alignment vertical="center"/>
      <protection hidden="1"/>
    </xf>
    <xf numFmtId="179" fontId="5" fillId="2" borderId="24" xfId="5" applyNumberFormat="1" applyFont="1" applyFill="1" applyBorder="1" applyAlignment="1" applyProtection="1">
      <alignment vertical="center"/>
      <protection hidden="1"/>
    </xf>
    <xf numFmtId="179" fontId="5" fillId="6" borderId="24" xfId="5" applyNumberFormat="1" applyFont="1" applyFill="1" applyBorder="1" applyAlignment="1" applyProtection="1">
      <alignment vertical="center"/>
      <protection hidden="1"/>
    </xf>
    <xf numFmtId="164" fontId="8" fillId="6" borderId="0" xfId="5" applyFont="1" applyFill="1" applyAlignment="1" applyProtection="1">
      <alignment vertical="center"/>
      <protection hidden="1"/>
    </xf>
    <xf numFmtId="0" fontId="11" fillId="0" borderId="0" xfId="3" applyFont="1" applyAlignment="1" applyProtection="1">
      <alignment vertical="center"/>
      <protection hidden="1"/>
    </xf>
    <xf numFmtId="164" fontId="5" fillId="6" borderId="0" xfId="2" applyFont="1" applyFill="1" applyAlignment="1" applyProtection="1">
      <alignment vertical="center"/>
      <protection hidden="1"/>
    </xf>
    <xf numFmtId="181" fontId="5" fillId="2" borderId="0" xfId="5" applyNumberFormat="1" applyFont="1" applyFill="1" applyAlignment="1" applyProtection="1">
      <alignment vertical="center"/>
      <protection hidden="1"/>
    </xf>
    <xf numFmtId="181" fontId="5" fillId="6" borderId="0" xfId="5" applyNumberFormat="1" applyFont="1" applyFill="1" applyAlignment="1" applyProtection="1">
      <alignment vertical="center"/>
      <protection hidden="1"/>
    </xf>
    <xf numFmtId="0" fontId="11" fillId="6" borderId="0" xfId="3" applyFont="1" applyFill="1" applyAlignment="1" applyProtection="1">
      <alignment vertical="center"/>
      <protection hidden="1"/>
    </xf>
    <xf numFmtId="181" fontId="19" fillId="6" borderId="0" xfId="5" applyNumberFormat="1" applyFont="1" applyFill="1" applyAlignment="1" applyProtection="1">
      <alignment vertical="center"/>
      <protection hidden="1"/>
    </xf>
    <xf numFmtId="164" fontId="5" fillId="2" borderId="0" xfId="3" applyNumberFormat="1" applyFont="1" applyFill="1" applyAlignment="1" applyProtection="1">
      <alignment vertical="center"/>
      <protection hidden="1"/>
    </xf>
    <xf numFmtId="164" fontId="5" fillId="6" borderId="0" xfId="3" applyNumberFormat="1" applyFont="1" applyFill="1" applyAlignment="1" applyProtection="1">
      <alignment vertical="center"/>
      <protection hidden="1"/>
    </xf>
    <xf numFmtId="0" fontId="11" fillId="6" borderId="0" xfId="3" applyFont="1" applyFill="1" applyAlignment="1" applyProtection="1">
      <alignment horizontal="right" vertical="center"/>
      <protection hidden="1"/>
    </xf>
    <xf numFmtId="173" fontId="5" fillId="2" borderId="0" xfId="2" applyNumberFormat="1" applyFont="1" applyFill="1" applyAlignment="1" applyProtection="1">
      <alignment vertical="center"/>
      <protection hidden="1"/>
    </xf>
    <xf numFmtId="173" fontId="5" fillId="6" borderId="0" xfId="2" applyNumberFormat="1" applyFont="1" applyFill="1" applyAlignment="1" applyProtection="1">
      <alignment vertical="center"/>
      <protection hidden="1"/>
    </xf>
    <xf numFmtId="0" fontId="5" fillId="6" borderId="0" xfId="9" applyFont="1" applyFill="1" applyAlignment="1" applyProtection="1">
      <alignment horizontal="right" vertical="center"/>
      <protection hidden="1"/>
    </xf>
    <xf numFmtId="164" fontId="5" fillId="0" borderId="28" xfId="2" applyFont="1" applyBorder="1" applyAlignment="1" applyProtection="1">
      <alignment vertical="center"/>
      <protection hidden="1"/>
    </xf>
    <xf numFmtId="0" fontId="8" fillId="6" borderId="0" xfId="9" applyFont="1" applyFill="1" applyAlignment="1" applyProtection="1">
      <alignment horizontal="right" vertical="center"/>
      <protection hidden="1"/>
    </xf>
    <xf numFmtId="164" fontId="8" fillId="0" borderId="28" xfId="2" applyFont="1" applyBorder="1" applyAlignment="1" applyProtection="1">
      <alignment vertical="center"/>
      <protection hidden="1"/>
    </xf>
    <xf numFmtId="164" fontId="8" fillId="2" borderId="0" xfId="2" applyFont="1" applyFill="1" applyAlignment="1" applyProtection="1">
      <alignment vertical="center"/>
      <protection hidden="1"/>
    </xf>
    <xf numFmtId="164" fontId="8" fillId="6" borderId="0" xfId="2" applyFont="1" applyFill="1" applyAlignment="1" applyProtection="1">
      <alignment vertical="center"/>
      <protection hidden="1"/>
    </xf>
    <xf numFmtId="164" fontId="14" fillId="2" borderId="0" xfId="2" applyFont="1" applyFill="1" applyAlignment="1" applyProtection="1">
      <alignment vertical="center"/>
      <protection hidden="1"/>
    </xf>
    <xf numFmtId="164" fontId="14" fillId="6" borderId="0" xfId="2" applyFont="1" applyFill="1" applyAlignment="1" applyProtection="1">
      <alignment vertical="center"/>
      <protection hidden="1"/>
    </xf>
    <xf numFmtId="37" fontId="5" fillId="2" borderId="0" xfId="9" applyNumberFormat="1" applyFont="1" applyFill="1" applyAlignment="1" applyProtection="1">
      <alignment horizontal="left" vertical="center"/>
      <protection hidden="1"/>
    </xf>
    <xf numFmtId="164" fontId="5" fillId="2" borderId="28" xfId="2" applyFont="1" applyFill="1" applyBorder="1" applyAlignment="1" applyProtection="1">
      <alignment vertical="center"/>
      <protection hidden="1"/>
    </xf>
    <xf numFmtId="0" fontId="5" fillId="2" borderId="0" xfId="4" applyFont="1" applyFill="1" applyAlignment="1">
      <alignment vertical="center"/>
    </xf>
    <xf numFmtId="37" fontId="5" fillId="2" borderId="0" xfId="9" applyNumberFormat="1" applyFont="1" applyFill="1" applyAlignment="1" applyProtection="1">
      <alignment horizontal="right" vertical="center"/>
      <protection hidden="1"/>
    </xf>
    <xf numFmtId="164" fontId="20" fillId="2" borderId="0" xfId="2" applyFont="1" applyFill="1" applyAlignment="1" applyProtection="1">
      <alignment vertical="center"/>
      <protection hidden="1"/>
    </xf>
    <xf numFmtId="0" fontId="8" fillId="2" borderId="0" xfId="3" applyFont="1" applyFill="1" applyAlignment="1" applyProtection="1">
      <alignment vertical="center"/>
      <protection hidden="1"/>
    </xf>
    <xf numFmtId="0" fontId="8" fillId="2" borderId="0" xfId="9" applyFont="1" applyFill="1" applyAlignment="1" applyProtection="1">
      <alignment horizontal="right" vertical="center"/>
      <protection hidden="1"/>
    </xf>
    <xf numFmtId="164" fontId="8" fillId="2" borderId="28" xfId="2" applyFont="1" applyFill="1" applyBorder="1" applyAlignment="1" applyProtection="1">
      <alignment vertical="center"/>
      <protection hidden="1"/>
    </xf>
    <xf numFmtId="0" fontId="5" fillId="2" borderId="0" xfId="9" applyFont="1" applyFill="1" applyAlignment="1" applyProtection="1">
      <alignment vertical="center"/>
      <protection hidden="1"/>
    </xf>
    <xf numFmtId="0" fontId="8" fillId="2" borderId="45" xfId="3" applyFont="1" applyFill="1" applyBorder="1" applyAlignment="1" applyProtection="1">
      <alignment vertical="center"/>
      <protection hidden="1"/>
    </xf>
    <xf numFmtId="164" fontId="8" fillId="2" borderId="46" xfId="2" applyFont="1" applyFill="1" applyBorder="1" applyAlignment="1" applyProtection="1">
      <alignment vertical="center"/>
      <protection hidden="1"/>
    </xf>
    <xf numFmtId="0" fontId="5" fillId="2" borderId="45" xfId="3" applyFont="1" applyFill="1" applyBorder="1" applyAlignment="1" applyProtection="1">
      <alignment vertical="center"/>
      <protection hidden="1"/>
    </xf>
    <xf numFmtId="164" fontId="8" fillId="2" borderId="45" xfId="2" applyFont="1" applyFill="1" applyBorder="1" applyAlignment="1" applyProtection="1">
      <alignment vertical="center"/>
      <protection hidden="1"/>
    </xf>
    <xf numFmtId="165" fontId="5" fillId="2" borderId="0" xfId="3" applyNumberFormat="1" applyFont="1" applyFill="1" applyAlignment="1" applyProtection="1">
      <alignment vertical="center"/>
      <protection hidden="1"/>
    </xf>
    <xf numFmtId="0" fontId="12" fillId="2" borderId="0" xfId="3" applyFont="1" applyFill="1" applyAlignment="1" applyProtection="1">
      <alignment vertical="center"/>
      <protection hidden="1"/>
    </xf>
    <xf numFmtId="164" fontId="5" fillId="0" borderId="0" xfId="3" applyNumberFormat="1" applyFont="1" applyAlignment="1" applyProtection="1">
      <alignment vertical="center"/>
      <protection hidden="1"/>
    </xf>
    <xf numFmtId="0" fontId="5" fillId="0" borderId="0" xfId="3" applyFont="1" applyAlignment="1" applyProtection="1">
      <alignment horizontal="right" vertical="center"/>
      <protection hidden="1"/>
    </xf>
    <xf numFmtId="164" fontId="5" fillId="0" borderId="0" xfId="2" applyFont="1" applyAlignment="1" applyProtection="1">
      <alignment vertical="center"/>
      <protection hidden="1"/>
    </xf>
    <xf numFmtId="164" fontId="5" fillId="0" borderId="0" xfId="2" applyFont="1" applyFill="1" applyAlignment="1" applyProtection="1">
      <alignment vertical="center"/>
      <protection hidden="1"/>
    </xf>
    <xf numFmtId="0" fontId="8" fillId="0" borderId="45" xfId="3" applyFont="1" applyBorder="1" applyAlignment="1" applyProtection="1">
      <alignment vertical="center"/>
      <protection hidden="1"/>
    </xf>
    <xf numFmtId="164" fontId="8" fillId="0" borderId="46" xfId="2" applyFont="1" applyBorder="1" applyAlignment="1" applyProtection="1">
      <alignment vertical="center"/>
      <protection hidden="1"/>
    </xf>
    <xf numFmtId="164" fontId="8" fillId="6" borderId="45" xfId="2" applyFont="1" applyFill="1" applyBorder="1" applyAlignment="1" applyProtection="1">
      <alignment vertical="center"/>
      <protection hidden="1"/>
    </xf>
    <xf numFmtId="164" fontId="8" fillId="0" borderId="45" xfId="2" applyFont="1" applyFill="1" applyBorder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5" fillId="6" borderId="0" xfId="7" applyFont="1" applyFill="1" applyAlignment="1" applyProtection="1">
      <alignment vertical="center"/>
      <protection hidden="1"/>
    </xf>
    <xf numFmtId="0" fontId="5" fillId="0" borderId="0" xfId="7" applyFont="1" applyAlignment="1" applyProtection="1">
      <alignment vertical="center"/>
      <protection hidden="1"/>
    </xf>
    <xf numFmtId="180" fontId="5" fillId="6" borderId="0" xfId="5" applyNumberFormat="1" applyFont="1" applyFill="1" applyAlignment="1" applyProtection="1">
      <alignment vertical="center"/>
      <protection hidden="1"/>
    </xf>
    <xf numFmtId="0" fontId="18" fillId="0" borderId="0" xfId="3" applyFont="1" applyAlignment="1" applyProtection="1">
      <alignment vertical="center"/>
      <protection hidden="1"/>
    </xf>
    <xf numFmtId="164" fontId="5" fillId="6" borderId="0" xfId="7" applyNumberFormat="1" applyFont="1" applyFill="1" applyAlignment="1" applyProtection="1">
      <alignment vertical="center"/>
      <protection hidden="1"/>
    </xf>
    <xf numFmtId="1" fontId="22" fillId="6" borderId="0" xfId="5" applyNumberFormat="1" applyFont="1" applyFill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left" vertical="center"/>
      <protection hidden="1"/>
    </xf>
    <xf numFmtId="165" fontId="5" fillId="0" borderId="28" xfId="2" applyNumberFormat="1" applyFont="1" applyBorder="1" applyAlignment="1" applyProtection="1">
      <alignment vertical="center"/>
      <protection hidden="1"/>
    </xf>
    <xf numFmtId="165" fontId="23" fillId="6" borderId="0" xfId="3" applyNumberFormat="1" applyFont="1" applyFill="1" applyAlignment="1" applyProtection="1">
      <alignment vertical="center"/>
      <protection hidden="1"/>
    </xf>
    <xf numFmtId="165" fontId="5" fillId="6" borderId="0" xfId="3" applyNumberFormat="1" applyFont="1" applyFill="1" applyAlignment="1" applyProtection="1">
      <alignment vertical="center"/>
      <protection hidden="1"/>
    </xf>
    <xf numFmtId="0" fontId="5" fillId="0" borderId="0" xfId="7" applyFont="1" applyBorder="1" applyAlignment="1" applyProtection="1">
      <alignment vertical="center"/>
      <protection hidden="1"/>
    </xf>
    <xf numFmtId="0" fontId="5" fillId="6" borderId="0" xfId="7" applyFont="1" applyFill="1" applyBorder="1" applyAlignment="1" applyProtection="1">
      <alignment vertical="center"/>
      <protection hidden="1"/>
    </xf>
    <xf numFmtId="0" fontId="5" fillId="0" borderId="0" xfId="7" applyFont="1" applyFill="1" applyBorder="1" applyAlignment="1" applyProtection="1">
      <alignment vertical="center"/>
      <protection hidden="1"/>
    </xf>
    <xf numFmtId="165" fontId="5" fillId="0" borderId="0" xfId="3" applyNumberFormat="1" applyFont="1" applyAlignment="1" applyProtection="1">
      <alignment vertical="center"/>
      <protection hidden="1"/>
    </xf>
    <xf numFmtId="0" fontId="8" fillId="0" borderId="4" xfId="3" applyFont="1" applyBorder="1" applyAlignment="1" applyProtection="1">
      <alignment vertical="center"/>
      <protection hidden="1"/>
    </xf>
    <xf numFmtId="0" fontId="5" fillId="0" borderId="4" xfId="7" applyFont="1" applyBorder="1" applyAlignment="1" applyProtection="1">
      <alignment vertical="center"/>
      <protection hidden="1"/>
    </xf>
    <xf numFmtId="0" fontId="5" fillId="6" borderId="4" xfId="7" applyFont="1" applyFill="1" applyBorder="1" applyAlignment="1" applyProtection="1">
      <alignment vertical="center"/>
      <protection hidden="1"/>
    </xf>
    <xf numFmtId="0" fontId="5" fillId="6" borderId="4" xfId="3" applyFont="1" applyFill="1" applyBorder="1" applyAlignment="1" applyProtection="1">
      <alignment vertical="center"/>
      <protection hidden="1"/>
    </xf>
    <xf numFmtId="165" fontId="5" fillId="6" borderId="4" xfId="3" applyNumberFormat="1" applyFont="1" applyFill="1" applyBorder="1" applyAlignment="1" applyProtection="1">
      <alignment vertical="center"/>
      <protection hidden="1"/>
    </xf>
    <xf numFmtId="0" fontId="5" fillId="0" borderId="5" xfId="7" applyFont="1" applyBorder="1" applyAlignment="1" applyProtection="1">
      <alignment vertical="center"/>
      <protection hidden="1"/>
    </xf>
    <xf numFmtId="0" fontId="5" fillId="6" borderId="5" xfId="7" applyFont="1" applyFill="1" applyBorder="1" applyAlignment="1" applyProtection="1">
      <alignment vertical="center"/>
      <protection hidden="1"/>
    </xf>
    <xf numFmtId="0" fontId="5" fillId="6" borderId="5" xfId="3" applyFont="1" applyFill="1" applyBorder="1" applyAlignment="1" applyProtection="1">
      <alignment vertical="center"/>
      <protection hidden="1"/>
    </xf>
    <xf numFmtId="165" fontId="5" fillId="6" borderId="5" xfId="3" applyNumberFormat="1" applyFont="1" applyFill="1" applyBorder="1" applyAlignment="1" applyProtection="1">
      <alignment vertical="center"/>
      <protection hidden="1"/>
    </xf>
    <xf numFmtId="0" fontId="5" fillId="0" borderId="4" xfId="3" applyFont="1" applyBorder="1" applyAlignment="1" applyProtection="1">
      <alignment vertical="center"/>
      <protection hidden="1"/>
    </xf>
    <xf numFmtId="164" fontId="5" fillId="6" borderId="4" xfId="2" applyFont="1" applyFill="1" applyBorder="1" applyAlignment="1" applyProtection="1">
      <alignment vertical="center"/>
      <protection hidden="1"/>
    </xf>
    <xf numFmtId="0" fontId="5" fillId="6" borderId="0" xfId="9" applyFont="1" applyFill="1" applyAlignment="1" applyProtection="1">
      <alignment horizontal="left" vertical="center"/>
      <protection hidden="1"/>
    </xf>
    <xf numFmtId="3" fontId="14" fillId="0" borderId="0" xfId="3" applyNumberFormat="1" applyFont="1" applyAlignment="1">
      <alignment vertical="center"/>
    </xf>
    <xf numFmtId="0" fontId="5" fillId="0" borderId="38" xfId="3" applyFont="1" applyBorder="1" applyAlignment="1">
      <alignment vertical="center"/>
    </xf>
    <xf numFmtId="164" fontId="5" fillId="0" borderId="38" xfId="2" applyFont="1" applyBorder="1" applyAlignment="1">
      <alignment vertical="center"/>
    </xf>
    <xf numFmtId="164" fontId="5" fillId="0" borderId="38" xfId="4" applyNumberFormat="1" applyFont="1" applyBorder="1" applyAlignment="1">
      <alignment vertical="center"/>
    </xf>
    <xf numFmtId="10" fontId="5" fillId="0" borderId="0" xfId="3" applyNumberFormat="1" applyFont="1" applyAlignment="1">
      <alignment vertical="center"/>
    </xf>
    <xf numFmtId="0" fontId="8" fillId="0" borderId="30" xfId="3" applyFont="1" applyBorder="1" applyAlignment="1">
      <alignment vertical="center"/>
    </xf>
    <xf numFmtId="164" fontId="8" fillId="0" borderId="30" xfId="3" applyNumberFormat="1" applyFont="1" applyBorder="1" applyAlignment="1">
      <alignment vertical="center"/>
    </xf>
    <xf numFmtId="164" fontId="8" fillId="6" borderId="30" xfId="2" applyFont="1" applyFill="1" applyBorder="1" applyAlignment="1">
      <alignment vertical="center"/>
    </xf>
    <xf numFmtId="167" fontId="5" fillId="0" borderId="0" xfId="6" applyNumberFormat="1" applyFont="1" applyAlignment="1">
      <alignment vertical="center"/>
    </xf>
    <xf numFmtId="0" fontId="5" fillId="6" borderId="0" xfId="3" applyFont="1" applyFill="1" applyAlignment="1">
      <alignment horizontal="left" vertical="center"/>
    </xf>
    <xf numFmtId="0" fontId="5" fillId="6" borderId="0" xfId="3" applyFont="1" applyFill="1" applyAlignment="1">
      <alignment horizontal="right" vertical="center"/>
    </xf>
    <xf numFmtId="0" fontId="8" fillId="0" borderId="4" xfId="3" applyFont="1" applyBorder="1" applyAlignment="1">
      <alignment vertical="center"/>
    </xf>
    <xf numFmtId="164" fontId="8" fillId="0" borderId="4" xfId="2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164" fontId="8" fillId="0" borderId="29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174" fontId="8" fillId="0" borderId="0" xfId="3" applyNumberFormat="1" applyFont="1" applyAlignment="1">
      <alignment vertical="center"/>
    </xf>
    <xf numFmtId="175" fontId="5" fillId="0" borderId="0" xfId="5" applyNumberFormat="1" applyFont="1" applyAlignment="1" applyProtection="1">
      <alignment vertical="center"/>
      <protection hidden="1"/>
    </xf>
    <xf numFmtId="164" fontId="8" fillId="0" borderId="30" xfId="2" applyFont="1" applyFill="1" applyBorder="1" applyAlignment="1">
      <alignment vertical="center"/>
    </xf>
    <xf numFmtId="164" fontId="8" fillId="0" borderId="30" xfId="2" applyFont="1" applyBorder="1" applyAlignment="1">
      <alignment vertical="center"/>
    </xf>
    <xf numFmtId="176" fontId="5" fillId="0" borderId="0" xfId="3" applyNumberFormat="1" applyFont="1" applyAlignment="1">
      <alignment vertical="center"/>
    </xf>
    <xf numFmtId="0" fontId="8" fillId="6" borderId="0" xfId="3" applyFont="1" applyFill="1" applyAlignment="1">
      <alignment vertical="center"/>
    </xf>
    <xf numFmtId="164" fontId="5" fillId="6" borderId="0" xfId="3" applyNumberFormat="1" applyFont="1" applyFill="1" applyAlignment="1">
      <alignment vertical="center"/>
    </xf>
    <xf numFmtId="164" fontId="5" fillId="0" borderId="28" xfId="2" applyFont="1" applyBorder="1" applyAlignment="1">
      <alignment vertical="center"/>
    </xf>
    <xf numFmtId="164" fontId="5" fillId="0" borderId="0" xfId="5" applyFont="1" applyAlignment="1">
      <alignment vertical="center"/>
    </xf>
    <xf numFmtId="164" fontId="8" fillId="0" borderId="39" xfId="3" applyNumberFormat="1" applyFont="1" applyBorder="1" applyAlignment="1">
      <alignment vertical="center"/>
    </xf>
    <xf numFmtId="165" fontId="5" fillId="0" borderId="0" xfId="3" applyNumberFormat="1" applyFont="1" applyAlignment="1">
      <alignment vertical="center"/>
    </xf>
    <xf numFmtId="164" fontId="8" fillId="0" borderId="0" xfId="3" applyNumberFormat="1" applyFont="1" applyAlignment="1">
      <alignment vertical="center"/>
    </xf>
    <xf numFmtId="164" fontId="8" fillId="0" borderId="28" xfId="2" applyFont="1" applyBorder="1" applyAlignment="1">
      <alignment vertical="center"/>
    </xf>
    <xf numFmtId="164" fontId="8" fillId="0" borderId="0" xfId="2" applyFont="1" applyAlignment="1">
      <alignment vertical="center"/>
    </xf>
    <xf numFmtId="183" fontId="5" fillId="2" borderId="0" xfId="4" applyNumberFormat="1" applyFont="1" applyFill="1" applyAlignment="1">
      <alignment vertical="center"/>
    </xf>
    <xf numFmtId="184" fontId="5" fillId="6" borderId="0" xfId="3" applyNumberFormat="1" applyFont="1" applyFill="1" applyAlignment="1" applyProtection="1">
      <alignment vertical="center"/>
      <protection hidden="1"/>
    </xf>
    <xf numFmtId="0" fontId="5" fillId="0" borderId="4" xfId="3" applyFont="1" applyBorder="1" applyAlignment="1" applyProtection="1">
      <alignment horizontal="right" vertical="center"/>
      <protection hidden="1"/>
    </xf>
    <xf numFmtId="0" fontId="12" fillId="6" borderId="0" xfId="0" applyFont="1" applyFill="1" applyProtection="1">
      <protection hidden="1"/>
    </xf>
    <xf numFmtId="0" fontId="12" fillId="6" borderId="0" xfId="0" applyFont="1" applyFill="1" applyAlignment="1" applyProtection="1">
      <alignment horizontal="right"/>
      <protection hidden="1"/>
    </xf>
    <xf numFmtId="0" fontId="5" fillId="6" borderId="0" xfId="0" applyFont="1" applyFill="1" applyAlignment="1" applyProtection="1">
      <alignment horizontal="right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164" fontId="8" fillId="0" borderId="48" xfId="2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left" wrapText="1"/>
    </xf>
    <xf numFmtId="0" fontId="25" fillId="0" borderId="4" xfId="0" applyFont="1" applyBorder="1" applyAlignment="1">
      <alignment vertical="center" wrapText="1"/>
    </xf>
    <xf numFmtId="0" fontId="5" fillId="2" borderId="4" xfId="3" applyFont="1" applyFill="1" applyBorder="1" applyAlignment="1" applyProtection="1">
      <alignment vertical="center"/>
      <protection hidden="1"/>
    </xf>
    <xf numFmtId="0" fontId="5" fillId="0" borderId="4" xfId="4" applyFont="1" applyBorder="1" applyAlignment="1">
      <alignment vertical="center"/>
    </xf>
    <xf numFmtId="0" fontId="5" fillId="2" borderId="0" xfId="3" applyFont="1" applyFill="1" applyBorder="1" applyAlignment="1" applyProtection="1">
      <alignment vertical="center"/>
      <protection hidden="1"/>
    </xf>
    <xf numFmtId="0" fontId="5" fillId="6" borderId="0" xfId="3" applyFont="1" applyFill="1" applyBorder="1" applyAlignment="1" applyProtection="1">
      <alignment vertical="center"/>
      <protection hidden="1"/>
    </xf>
    <xf numFmtId="0" fontId="5" fillId="0" borderId="0" xfId="4" applyFont="1" applyBorder="1" applyAlignment="1">
      <alignment vertical="center"/>
    </xf>
    <xf numFmtId="0" fontId="25" fillId="0" borderId="49" xfId="0" applyFont="1" applyBorder="1" applyAlignment="1">
      <alignment vertical="center" wrapText="1"/>
    </xf>
    <xf numFmtId="0" fontId="5" fillId="2" borderId="49" xfId="3" applyFont="1" applyFill="1" applyBorder="1" applyAlignment="1" applyProtection="1">
      <alignment vertical="center"/>
      <protection hidden="1"/>
    </xf>
    <xf numFmtId="0" fontId="5" fillId="6" borderId="49" xfId="3" applyFont="1" applyFill="1" applyBorder="1" applyAlignment="1" applyProtection="1">
      <alignment vertical="center"/>
      <protection hidden="1"/>
    </xf>
    <xf numFmtId="0" fontId="5" fillId="0" borderId="49" xfId="4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8" fillId="2" borderId="0" xfId="3" applyFont="1" applyFill="1" applyBorder="1" applyAlignment="1" applyProtection="1">
      <alignment vertical="center"/>
      <protection hidden="1"/>
    </xf>
    <xf numFmtId="0" fontId="8" fillId="6" borderId="0" xfId="3" applyFont="1" applyFill="1" applyBorder="1" applyAlignment="1" applyProtection="1">
      <alignment vertical="center"/>
      <protection hidden="1"/>
    </xf>
    <xf numFmtId="0" fontId="8" fillId="0" borderId="0" xfId="4" applyFont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8" fillId="2" borderId="4" xfId="3" applyFont="1" applyFill="1" applyBorder="1" applyAlignment="1" applyProtection="1">
      <alignment vertical="center"/>
      <protection hidden="1"/>
    </xf>
    <xf numFmtId="0" fontId="8" fillId="6" borderId="4" xfId="3" applyFont="1" applyFill="1" applyBorder="1" applyAlignment="1" applyProtection="1">
      <alignment vertical="center"/>
      <protection hidden="1"/>
    </xf>
    <xf numFmtId="0" fontId="8" fillId="0" borderId="4" xfId="4" applyFont="1" applyBorder="1" applyAlignment="1">
      <alignment vertical="center"/>
    </xf>
    <xf numFmtId="10" fontId="5" fillId="0" borderId="28" xfId="1" applyNumberFormat="1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6" fillId="0" borderId="4" xfId="0" applyFont="1" applyBorder="1" applyAlignment="1">
      <alignment vertical="center"/>
    </xf>
    <xf numFmtId="0" fontId="26" fillId="0" borderId="4" xfId="0" quotePrefix="1" applyFont="1" applyBorder="1" applyAlignment="1">
      <alignment vertical="center"/>
    </xf>
    <xf numFmtId="0" fontId="28" fillId="0" borderId="0" xfId="0" applyFont="1" applyBorder="1" applyAlignment="1"/>
    <xf numFmtId="0" fontId="30" fillId="0" borderId="4" xfId="0" quotePrefix="1" applyFont="1" applyBorder="1" applyAlignment="1">
      <alignment vertical="center"/>
    </xf>
    <xf numFmtId="0" fontId="29" fillId="9" borderId="0" xfId="0" applyFont="1" applyFill="1" applyBorder="1" applyAlignment="1"/>
    <xf numFmtId="0" fontId="25" fillId="9" borderId="0" xfId="0" applyFont="1" applyFill="1" applyBorder="1" applyAlignment="1">
      <alignment vertical="center" wrapText="1"/>
    </xf>
    <xf numFmtId="0" fontId="29" fillId="9" borderId="0" xfId="0" applyFont="1" applyFill="1" applyBorder="1" applyAlignment="1">
      <alignment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6" fillId="0" borderId="49" xfId="0" quotePrefix="1" applyFont="1" applyBorder="1" applyAlignment="1">
      <alignment vertical="center" wrapText="1"/>
    </xf>
    <xf numFmtId="0" fontId="26" fillId="0" borderId="4" xfId="0" quotePrefix="1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6" fillId="0" borderId="23" xfId="8" applyFont="1" applyBorder="1" applyAlignment="1">
      <alignment horizontal="center" vertical="center"/>
    </xf>
    <xf numFmtId="0" fontId="16" fillId="0" borderId="24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</cellXfs>
  <cellStyles count="10">
    <cellStyle name="Migliaia 2" xfId="5" xr:uid="{5F34723F-5426-46C0-B3E4-180BD00F394E}"/>
    <cellStyle name="Migliaia_Modello_Metro_D" xfId="2" xr:uid="{16F3E3F0-E2AC-4D94-BCE6-E1C315180E90}"/>
    <cellStyle name="Normal 2" xfId="3" xr:uid="{93F2E29F-C5B5-4BE7-94CE-6EDD91D303EF}"/>
    <cellStyle name="Normale" xfId="0" builtinId="0"/>
    <cellStyle name="Normale 2" xfId="4" xr:uid="{AE210D0C-6681-4DC7-96C8-12A9DEC016D0}"/>
    <cellStyle name="Normale_Analisi prezzi riferimento 2" xfId="8" xr:uid="{E5EB41E7-8F3B-4B07-B231-0072748B611A}"/>
    <cellStyle name="Normale_Cartel1" xfId="9" xr:uid="{03553764-0F08-4095-834C-4851F3E68681}"/>
    <cellStyle name="Normale_template_tasse2" xfId="7" xr:uid="{73F1871E-1A84-4AA9-A285-2D4543C4E3F7}"/>
    <cellStyle name="Percentuale" xfId="1" builtinId="5"/>
    <cellStyle name="Percentuale 2" xfId="6" xr:uid="{E8E4CA53-2F2C-4504-8F17-B840B3EB17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16</xdr:row>
      <xdr:rowOff>76200</xdr:rowOff>
    </xdr:from>
    <xdr:to>
      <xdr:col>4</xdr:col>
      <xdr:colOff>447675</xdr:colOff>
      <xdr:row>19</xdr:row>
      <xdr:rowOff>76200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5CBF6-6AA6-F2D3-F01E-47D0CCF1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33800"/>
          <a:ext cx="61055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14</xdr:row>
      <xdr:rowOff>85725</xdr:rowOff>
    </xdr:from>
    <xdr:to>
      <xdr:col>4</xdr:col>
      <xdr:colOff>466725</xdr:colOff>
      <xdr:row>18</xdr:row>
      <xdr:rowOff>66675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D0E0589-B8BE-91D2-8DA5-790566AC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057525"/>
          <a:ext cx="610552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2800350</xdr:colOff>
      <xdr:row>14</xdr:row>
      <xdr:rowOff>47625</xdr:rowOff>
    </xdr:from>
    <xdr:to>
      <xdr:col>7</xdr:col>
      <xdr:colOff>66675</xdr:colOff>
      <xdr:row>18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CFA1BB3-AAAA-CE3C-2928-1629C8C2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019425"/>
          <a:ext cx="6105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5194-23zcf59\Cap_Mark_Dbt\Documents%20and%20Settings\biondig\Desktop\Cartel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b24166\PDMSdirs\Current%20Work\PC\9-05\9-05046\9-05046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roncasaglia\AppData\Local\Microsoft\Windows\Temporary%20Internet%20Files\Content.Outlook\1QEXNPBQ\clienti\OMNIA\OMNIA99\OMBIL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pogavio.sharepoint.com/temp/temp/OLK122/G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NY057\groupdirs\M&amp;A\Presentations\04\9040832n\9040832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RE1\Finance\Philip%20J.%20Orosco\Mixing%20Bowl%202%20with%20Consistant%20Market%20Assumptions\MIXING%20BOWL%20(Institutional)\Criteria%20Versions\With%20Annual%20Rent%20Bumps\EOP%20vs%20MP%20Library%20Institutional%20Comparison%204.1.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\Amministraz\USER\Report99\Giu99\Report%20Gestiona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urrent%20Work\PC\9-05\9-05046\9-05046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emp\OLK122\G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ycc002pn1\_rairo$\My%20Documents\Book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1-Regolazione%20e%20Finanza/4.%20Aggiornamenti%20Concessioni/TEM%20-%20Aggiornamento/Aggiornamento%202020/1.%20PEF/31.TEEM%20Model%20aggiornamento%2020190718%20Fina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mcc\proj&amp;exp\Finprog\Progetti\ENELLAS\Materiale%20Inviato%20da%20Enel\Lavrio%20model%2009%2001%202007%20v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1-Regolazione%20e%20Finanza/13.%20Nuove%20Commesse/2.%20IPB/3.%20Analisi%20economico%20finanziaria/Simulazioni/ABG%20-%20PEF%20-%20Fase%20II%20gennaio%202022%20-%20simulazione%20gar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CF\Clienti%20Milano\Valutazioni\Finmeccanica\Princing\Aeronautic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Profiles\BU0998\Desktop\Clienti\Ratti\Clienti\Faram\Corsi%20Comparables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roncasaglia\AppData\Local\Microsoft\Windows\Temporary%20Internet%20Files\Content.Outlook\1QEXNPBQ\1Clienti\Piaggio\Valuation\CHL_HSE_merg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i\u252040\Impostazioni%20locali\Temporary%20Internet%20Files\OLK1\Societ&#224;\IPO\Elitel\Valutazione%20Elitel%20bplan%205y%20-%2012%20agosto%20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pogavio.sharepoint.com/Users/lbotros/Documents/Work/WIP/TEEM%20Aggiornamento%20PEF/Draft/TEEM%20MiniPerm%2031.12.2017_v68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AL/SVP/Lavoro/2%20-%20GEN-economico/PEF-2018/Simulazioni/Simulazioni%20giugno-luglio-agosto%202018/180806%20PEF%20D%20Ridotta%20-%20VTGM%20SDG%20-%20Lavori%202026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1-Regolazione%20e%20Finanza/4.%20Aggiornamenti%20Concessioni/BBM%20-%20Aggiornamento%2031%20dicembre%202020/Invio%20BBM%20giugno%202021/21.20210527%20-%20Nuvolari%20model_TIR_1915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1-Regolazione%20e%20Finanza/13.%20Varie/Cremona%20Mantova/15.04.2019%20PEF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st056\PDMSdirs\Current%20Work\PC\9-05\9-05046\9-05046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roncasaglia\AppData\Local\Microsoft\Windows\Temporary%20Internet%20Files\Content.Outlook\1QEXNPBQ\DAF\EDISON\Budget%201998%20-%201999\Mensilizzazioni%201999\Budget%20mensilizzato19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resources.deloitte.com/Users/lopelleceravolo/Documents/FY%202021/Brebemi/Nuovo%20PEF/03.20201111%20-%20Nuvolari%20model_PEF%20Concessione_180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ic001pn1\pdmsdirs\UTILITIE\Email\03_Wed\De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ny736\pdmsdirs\Transfer\02-tue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ny736\pdmsdirs\103\1030105N\1030105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urrent%20Work\PC\9-05\9-05046\9-05046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.roncasaglia\AppData\Local\Microsoft\Windows\Temporary%20Internet%20Files\Content.Outlook\1QEXNPBQ\clienti\OMNIA\OMNIA99\CANADA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I\OMNIA\BILOM95\CANADA\CASHFLO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BP"/>
      <sheetName val="input"/>
      <sheetName val="MODELBT"/>
      <sheetName val="Returns"/>
      <sheetName val="comps LFY+"/>
      <sheetName val="HDI implied"/>
      <sheetName val="FinResults-Gen DCF Summ"/>
      <sheetName val="Cartel2"/>
      <sheetName val="Assum"/>
      <sheetName val="Title"/>
      <sheetName val="Global"/>
      <sheetName val="Input &amp; Summary"/>
      <sheetName val="Global Assumptions"/>
      <sheetName val="3-SAP Entity Codes"/>
      <sheetName val="Financing"/>
      <sheetName val="MacroEcon"/>
      <sheetName val="AP"/>
      <sheetName val="0529"/>
      <sheetName val="Budget P&amp;L"/>
      <sheetName val="P&amp;L Consolidated"/>
      <sheetName val="Foglio 2"/>
      <sheetName val="DB"/>
      <sheetName val="Cartel2.xls"/>
      <sheetName val="Construction"/>
      <sheetName val="Construction Input"/>
      <sheetName val="Data Sheet"/>
      <sheetName val=""/>
      <sheetName val="comps_LFY+"/>
      <sheetName val="HDI_implied"/>
      <sheetName val="FinResults-Gen_DCF_Summ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Stock Price"/>
      <sheetName val="Financials"/>
      <sheetName val="20_year"/>
      <sheetName val="ten_year"/>
      <sheetName val="5_year"/>
      <sheetName val="Trading_Summary"/>
      <sheetName val="Expected_European_Inv"/>
      <sheetName val="Diageo's_investor_base"/>
      <sheetName val="sales_vol_"/>
      <sheetName val="spread_perf_"/>
      <sheetName val="spread_2"/>
      <sheetName val="Global_dist"/>
      <sheetName val="Global_distribution"/>
      <sheetName val="Internat_dist"/>
      <sheetName val="Post_launch_(6)"/>
      <sheetName val="Recent_trading_(7)"/>
      <sheetName val="sales_vol_1"/>
      <sheetName val="Stock_Price"/>
      <sheetName val="20_year1"/>
      <sheetName val="ten_year1"/>
      <sheetName val="5_year1"/>
      <sheetName val="Trading_Summary1"/>
      <sheetName val="Expected_European_Inv1"/>
      <sheetName val="Diageo's_investor_base1"/>
      <sheetName val="sales_vol_2"/>
      <sheetName val="spread_perf_1"/>
      <sheetName val="spread_21"/>
      <sheetName val="Global_dist1"/>
      <sheetName val="Global_distribution1"/>
      <sheetName val="Internat_dist1"/>
      <sheetName val="Post_launch_(6)1"/>
      <sheetName val="Recent_trading_(7)1"/>
      <sheetName val="sales_vol_3"/>
      <sheetName val="Stock_Price1"/>
      <sheetName val="20_year2"/>
      <sheetName val="ten_year2"/>
      <sheetName val="5_year2"/>
      <sheetName val="Trading_Summary2"/>
      <sheetName val="Expected_European_Inv2"/>
      <sheetName val="Diageo's_investor_base2"/>
      <sheetName val="sales_vol_4"/>
      <sheetName val="spread_perf_2"/>
      <sheetName val="spread_22"/>
      <sheetName val="Global_dist2"/>
      <sheetName val="Global_distribution2"/>
      <sheetName val="Internat_dist2"/>
      <sheetName val="Post_launch_(6)2"/>
      <sheetName val="Recent_trading_(7)2"/>
      <sheetName val="sales_vol_5"/>
      <sheetName val="Stock_Price2"/>
      <sheetName val="consolidated"/>
      <sheetName val="Input Projected"/>
      <sheetName val="BTMAIN"/>
      <sheetName val="Qcharts"/>
      <sheetName val="Charts"/>
      <sheetName val="Offers G&amp;C"/>
      <sheetName val="Offers GE"/>
      <sheetName val="Offers GS"/>
      <sheetName val="Offers MC"/>
      <sheetName val="codici - partime"/>
      <sheetName val="contr partner"/>
      <sheetName val="Bloom Links"/>
      <sheetName val="Input"/>
      <sheetName val="ProForma"/>
      <sheetName val="__FDSCACHE__"/>
      <sheetName val="Output"/>
      <sheetName val="Sheet1"/>
      <sheetName val="Corp Overhead"/>
      <sheetName val="category uomo"/>
      <sheetName val="EO-IVA"/>
      <sheetName val="SINTESI"/>
      <sheetName val="OVIESSE"/>
      <sheetName val="OPER"/>
      <sheetName val="Assumptions"/>
      <sheetName val="oldSEG"/>
      <sheetName val="Quarters"/>
      <sheetName val="RSR"/>
      <sheetName val="Summary"/>
      <sheetName val="Total"/>
      <sheetName val="Delhaize"/>
      <sheetName val="EuroInputs"/>
      <sheetName val="Weeklies"/>
      <sheetName val="Opportunity Codes "/>
      <sheetName val="2013"/>
      <sheetName val="Sheet2"/>
      <sheetName val="Sheet3"/>
      <sheetName val="Sheet4"/>
      <sheetName val="CAPITAL PH1"/>
      <sheetName val=" BUDGET P1"/>
      <sheetName val="9-05046L"/>
      <sheetName val="MktAss"/>
      <sheetName val="A"/>
      <sheetName val="Financial Overview ShortProfile"/>
      <sheetName val="CUS Image"/>
      <sheetName val="Prop Model"/>
      <sheetName val="Office Data"/>
      <sheetName val="MWC"/>
      <sheetName val="Corp_Overhead"/>
      <sheetName val="Corp_Overhead1"/>
      <sheetName val="Corp_Overhead2"/>
      <sheetName val="CAPEX"/>
      <sheetName val="Parameters"/>
      <sheetName val="INPUT ACQUIROR DATA"/>
      <sheetName val="Transaction-Assum."/>
      <sheetName val="Gráfico"/>
      <sheetName val="Data"/>
      <sheetName val="All Sum"/>
      <sheetName val="P&amp;L --KRON"/>
      <sheetName val="P&amp;L -BayTV"/>
      <sheetName val="215002"/>
      <sheetName val="Summary Financials"/>
      <sheetName val="Amarillo I-40-HI"/>
      <sheetName val="LTM"/>
      <sheetName val="CREDIT STATS"/>
      <sheetName val="DropZone"/>
      <sheetName val="Cover"/>
      <sheetName val="Total Firm"/>
      <sheetName val="Data for 03-04 Base Position"/>
      <sheetName val="company"/>
      <sheetName val="BS Rollup"/>
      <sheetName val="BEV"/>
      <sheetName val="EBITDA"/>
      <sheetName val="Price Performance Output"/>
      <sheetName val="Historical Multiples Output"/>
      <sheetName val="Straw Man"/>
      <sheetName val="MedSolutions Financial Data"/>
      <sheetName val="Football Field "/>
      <sheetName val="DCF"/>
      <sheetName val="13199"/>
      <sheetName val="PNGOil"/>
      <sheetName val="Codes"/>
      <sheetName val="NCV Pivot"/>
      <sheetName val="exec sum (ncv) (3)"/>
      <sheetName val="Ferco - CCC"/>
      <sheetName val="synthgraph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</row>
        <row r="212">
          <cell r="J212" t="str">
            <v>Other</v>
          </cell>
        </row>
        <row r="213">
          <cell r="J213" t="str">
            <v>Swiss</v>
          </cell>
        </row>
        <row r="214">
          <cell r="J214" t="str">
            <v>UK</v>
          </cell>
        </row>
        <row r="398">
          <cell r="J398" t="str">
            <v>Europe</v>
          </cell>
        </row>
        <row r="399">
          <cell r="J399" t="str">
            <v>Other</v>
          </cell>
        </row>
        <row r="400">
          <cell r="J400" t="str">
            <v>Swiss</v>
          </cell>
        </row>
        <row r="401">
          <cell r="J401" t="str">
            <v>UK</v>
          </cell>
        </row>
        <row r="1121">
          <cell r="I1121" t="str">
            <v>Europe</v>
          </cell>
        </row>
        <row r="1122">
          <cell r="I1122" t="str">
            <v>Swiss</v>
          </cell>
        </row>
        <row r="1632">
          <cell r="I1632" t="str">
            <v>Europe</v>
          </cell>
        </row>
        <row r="1633">
          <cell r="I1633" t="str">
            <v>Other</v>
          </cell>
        </row>
        <row r="1634">
          <cell r="I1634" t="str">
            <v>Swiss</v>
          </cell>
        </row>
        <row r="1635">
          <cell r="I1635" t="str">
            <v>UK</v>
          </cell>
        </row>
        <row r="2248">
          <cell r="I2248" t="str">
            <v>Europe</v>
          </cell>
        </row>
        <row r="2249">
          <cell r="I2249" t="str">
            <v>Other</v>
          </cell>
        </row>
        <row r="2250">
          <cell r="I2250" t="str">
            <v>Swiss</v>
          </cell>
        </row>
        <row r="2251">
          <cell r="I2251" t="str">
            <v>UK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2000"/>
      <sheetName val="IVA99"/>
      <sheetName val="bilver99"/>
      <sheetName val="bilcee"/>
      <sheetName val="bilver97"/>
      <sheetName val="bilver98 (4)"/>
      <sheetName val="MAG99"/>
      <sheetName val="ammortamenti_99"/>
      <sheetName val="ammort&amp;leasing"/>
      <sheetName val="tabelle"/>
      <sheetName val="L.341-95"/>
      <sheetName val="lavori_98"/>
      <sheetName val="retex"/>
      <sheetName val="IMI R&amp;S"/>
      <sheetName val="produzioni"/>
      <sheetName val="imp_99"/>
      <sheetName val="imp_98"/>
      <sheetName val="imp_97"/>
      <sheetName val="imposte _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 Image"/>
      <sheetName val="SNAP"/>
      <sheetName val="pills"/>
      <sheetName val="Inc"/>
      <sheetName val="Quarterly"/>
      <sheetName val="1Q"/>
      <sheetName val="2Q"/>
      <sheetName val="3Q"/>
      <sheetName val="4Q"/>
      <sheetName val="Qcharts"/>
      <sheetName val="cashflow"/>
      <sheetName val="BalSht"/>
      <sheetName val="GIS-Pil Chts"/>
      <sheetName val="Old IS"/>
      <sheetName val="Old BS"/>
      <sheetName val="Sales"/>
      <sheetName val="Seg2"/>
      <sheetName val="Charts"/>
      <sheetName val="Seg"/>
      <sheetName val="Big G"/>
      <sheetName val="Volumes"/>
      <sheetName val="mktshare"/>
      <sheetName val="acq"/>
      <sheetName val="CPW"/>
      <sheetName val="PE Trend"/>
      <sheetName val="3Qold"/>
      <sheetName val="contingency"/>
      <sheetName val="MLP IPO Yields vs MLP 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Fonte-Impieghi"/>
      <sheetName val="Debito"/>
      <sheetName val="CF_CE_SP"/>
      <sheetName val="Ricavi_costi"/>
      <sheetName val="cf_ce_sp_annuale"/>
      <sheetName val="Ratios"/>
      <sheetName val="Stock_Price"/>
      <sheetName val="Price_of_Comps-1yr_(UHS)"/>
      <sheetName val="Price_of_Comps-1yr_(UNH)"/>
      <sheetName val="Price_of_Comps-3yrs_(UHS)"/>
      <sheetName val="Price_of_Comps-3yrs_(UNH)"/>
      <sheetName val="Stock_Price_(4)"/>
      <sheetName val="Shareholder_Value"/>
      <sheetName val="Shareholder_Value_(2)"/>
      <sheetName val="Shareholder_Value_(3)"/>
      <sheetName val="Graph"/>
      <sheetName val="Clec_Comp"/>
      <sheetName val="Assump"/>
      <sheetName val="DCF_Rider_Term_Mult"/>
      <sheetName val="Horus_P&amp;L"/>
      <sheetName val="Assumptions"/>
      <sheetName val="sales_vol_"/>
      <sheetName val="NewGLP_Assumptions"/>
      <sheetName val="Revenue"/>
      <sheetName val="3"/>
      <sheetName val="Acc_Dil"/>
      <sheetName val="6b"/>
      <sheetName val="ValMatrix"/>
      <sheetName val="Overview_1"/>
      <sheetName val="Value_Creation"/>
      <sheetName val="Controls"/>
      <sheetName val="budg_act"/>
      <sheetName val="1"/>
      <sheetName val="Admin"/>
      <sheetName val="Constants"/>
      <sheetName val="Model"/>
      <sheetName val="MOE"/>
      <sheetName val="Financials_Old"/>
      <sheetName val="5a"/>
      <sheetName val="Side_by_Side"/>
      <sheetName val="CA"/>
      <sheetName val="Overview_2"/>
      <sheetName val="Value_Creation_Chart"/>
      <sheetName val="PF__Cash_EPS_Graph"/>
      <sheetName val="Cash_Flow"/>
      <sheetName val="4"/>
      <sheetName val="Contribution"/>
      <sheetName val="middle-market_-_new"/>
      <sheetName val="7"/>
      <sheetName val="DRDs"/>
      <sheetName val="SX3"/>
      <sheetName val="QuickMerge"/>
      <sheetName val="CONTROL"/>
      <sheetName val="Parameters"/>
      <sheetName val="NOPAT_VDF"/>
      <sheetName val="RC"/>
      <sheetName val="Chapter_7"/>
      <sheetName val="Invested_capital_VDF"/>
      <sheetName val="DCF_VDF"/>
      <sheetName val="MWV-BAL"/>
      <sheetName val="Balance_Sheet"/>
      <sheetName val="US_dollar_mkt"/>
      <sheetName val="riderF"/>
      <sheetName val="cd_Data"/>
      <sheetName val="Colour_Hierarchy"/>
      <sheetName val="graphdialog"/>
      <sheetName val="CID"/>
      <sheetName val="Inputs"/>
      <sheetName val="Customers"/>
      <sheetName val="WEEKLYVLS"/>
      <sheetName val="Data"/>
      <sheetName val="Market_Share"/>
      <sheetName val="DCF"/>
      <sheetName val="lev_loan_raw_data"/>
      <sheetName val="Valuation_Matrix"/>
      <sheetName val="MLP_IPO_Yields_vs_MLP_Index"/>
      <sheetName val="Forecast"/>
      <sheetName val="Financing_Memo"/>
      <sheetName val="Force_Count"/>
      <sheetName val="Instructions"/>
      <sheetName val="MWV-FUN"/>
      <sheetName val="FX_Rates"/>
      <sheetName val="Delhaize"/>
      <sheetName val="Income_Stmt"/>
      <sheetName val="Income_Statement"/>
      <sheetName val="Input"/>
      <sheetName val="Accretion_SensitivityOutput"/>
      <sheetName val="Summary"/>
      <sheetName val="IRR"/>
      <sheetName val="Lookup"/>
      <sheetName val="Budget"/>
      <sheetName val="WACC_VDF"/>
      <sheetName val="Minutes"/>
      <sheetName val="Monthly_IS"/>
      <sheetName val="Scenario_Manager"/>
      <sheetName val="PV_of_Op_Leases_VDF"/>
      <sheetName val="Sensitivity"/>
      <sheetName val="LBO_Model"/>
      <sheetName val="1991_-_1999_Drilling_Type"/>
      <sheetName val="MWV-QTR1"/>
      <sheetName val="LookupRanges"/>
      <sheetName val="Ali_Synergy_Est_(2)"/>
      <sheetName val="Summary_Inc_Stmt"/>
      <sheetName val="f3"/>
      <sheetName val="MarketData"/>
      <sheetName val="Definitions"/>
      <sheetName val="Team_Award"/>
      <sheetName val="Income_Statement_VDF"/>
      <sheetName val="Neste_Oy"/>
      <sheetName val="yc_Formula"/>
      <sheetName val="SEP"/>
      <sheetName val="Stock_Price1"/>
      <sheetName val="Price_of_Comps-1yr_(UHS)1"/>
      <sheetName val="Price_of_Comps-1yr_(UNH)1"/>
      <sheetName val="Price_of_Comps-3yrs_(UHS)1"/>
      <sheetName val="Price_of_Comps-3yrs_(UNH)1"/>
      <sheetName val="Stock_Price_(4)1"/>
      <sheetName val="Shareholder_Value1"/>
      <sheetName val="Shareholder_Value_(2)1"/>
      <sheetName val="Shareholder_Value_(3)1"/>
      <sheetName val="Stock_Price2"/>
      <sheetName val="Price_of_Comps-1yr_(UHS)2"/>
      <sheetName val="Price_of_Comps-1yr_(UNH)2"/>
      <sheetName val="Price_of_Comps-3yrs_(UHS)2"/>
      <sheetName val="Price_of_Comps-3yrs_(UNH)2"/>
      <sheetName val="Stock_Price_(4)2"/>
      <sheetName val="Shareholder_Value2"/>
      <sheetName val="Shareholder_Value_(2)2"/>
      <sheetName val="Shareholder_Value_(3)2"/>
      <sheetName val="Stock_Price3"/>
      <sheetName val="Price_of_Comps-1yr_(UHS)3"/>
      <sheetName val="Price_of_Comps-1yr_(UNH)3"/>
      <sheetName val="Price_of_Comps-3yrs_(UHS)3"/>
      <sheetName val="Price_of_Comps-3yrs_(UNH)3"/>
      <sheetName val="Stock_Price_(4)3"/>
      <sheetName val="Shareholder_Value3"/>
      <sheetName val="Shareholder_Value_(2)3"/>
      <sheetName val="Shareholder_Value_(3)3"/>
      <sheetName val="EuroInputs"/>
      <sheetName val="Price_of_Compsjà_x0013__x0000_¤ß_x0013__x0000_lâ_x0013_"/>
      <sheetName val="sales vol."/>
      <sheetName val="Refunds Weekly"/>
      <sheetName val="Final Payments"/>
      <sheetName val="FootballField"/>
      <sheetName val="CNST"/>
      <sheetName val="AL &amp; NHY"/>
      <sheetName val="SEE"/>
      <sheetName val="Quarters"/>
      <sheetName val="oldSEG"/>
      <sheetName val="P&amp;L"/>
      <sheetName val="company"/>
      <sheetName val="9040832n"/>
      <sheetName val="Deal CF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 Assum MP"/>
      <sheetName val="LT EOP SCC"/>
      <sheetName val="LT-CF EOP SCC"/>
      <sheetName val="LT EOP"/>
      <sheetName val="LT Adj"/>
      <sheetName val="LT-CF EOP"/>
      <sheetName val="LT Assum EOP"/>
      <sheetName val="LT MP"/>
      <sheetName val="LT-CF MP"/>
      <sheetName val="RENTS"/>
      <sheetName val="In_L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CEIND"/>
      <sheetName val="DUM"/>
      <sheetName val="VAcal"/>
      <sheetName val="margine"/>
      <sheetName val="marg 2°agg"/>
      <sheetName val="TOTTrasf"/>
      <sheetName val="Comm+MH"/>
      <sheetName val="Staff"/>
      <sheetName val="Comm"/>
      <sheetName val="MH"/>
      <sheetName val="CostoLav"/>
      <sheetName val="Marg"/>
      <sheetName val="CstLav99"/>
      <sheetName val="Var"/>
      <sheetName val="LIC"/>
      <sheetName val="Organico"/>
      <sheetName val="capinv"/>
      <sheetName val="TIT"/>
      <sheetName val="Andamento Finanziario"/>
      <sheetName val="CIRCOL"/>
      <sheetName val="grafico CIRC"/>
      <sheetName val="LIC AUTIERI"/>
    </sheetNames>
    <sheetDataSet>
      <sheetData sheetId="0" refreshError="1"/>
      <sheetData sheetId="1" refreshError="1"/>
      <sheetData sheetId="2"/>
      <sheetData sheetId="3" refreshError="1"/>
      <sheetData sheetId="4" refreshError="1">
        <row r="49">
          <cell r="A49" t="str">
            <v>R3</v>
          </cell>
          <cell r="C49" t="str">
            <v>REVISIONI+OUT+RTCA</v>
          </cell>
          <cell r="E49">
            <v>13549</v>
          </cell>
          <cell r="F49">
            <v>5267</v>
          </cell>
          <cell r="G49">
            <v>2565</v>
          </cell>
          <cell r="H49">
            <v>70.900000000000006</v>
          </cell>
          <cell r="I49">
            <v>5</v>
          </cell>
          <cell r="J49">
            <v>5717</v>
          </cell>
          <cell r="K49">
            <v>4.5999999999999996</v>
          </cell>
          <cell r="N49">
            <v>7445</v>
          </cell>
          <cell r="O49">
            <v>2849</v>
          </cell>
          <cell r="P49">
            <v>1448</v>
          </cell>
          <cell r="Q49">
            <v>37.6</v>
          </cell>
          <cell r="R49">
            <v>4.0999999999999996</v>
          </cell>
          <cell r="S49">
            <v>3148</v>
          </cell>
          <cell r="T49">
            <v>0</v>
          </cell>
          <cell r="U49">
            <v>16016</v>
          </cell>
          <cell r="V49">
            <v>4918</v>
          </cell>
          <cell r="W49">
            <v>4470</v>
          </cell>
          <cell r="X49">
            <v>63.399999999999991</v>
          </cell>
          <cell r="Y49">
            <v>4.0999999999999996</v>
          </cell>
          <cell r="Z49">
            <v>6878</v>
          </cell>
          <cell r="AA49">
            <v>0</v>
          </cell>
          <cell r="AB49">
            <v>6878</v>
          </cell>
          <cell r="AC49">
            <v>3730</v>
          </cell>
          <cell r="AF49">
            <v>-250</v>
          </cell>
          <cell r="AH49">
            <v>6628</v>
          </cell>
          <cell r="AI49">
            <v>3480</v>
          </cell>
        </row>
        <row r="66">
          <cell r="C66" t="str">
            <v>072B 078B</v>
          </cell>
        </row>
      </sheetData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ales vol.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input"/>
      <sheetName val="Qcharts"/>
      <sheetName val="Charts"/>
      <sheetName val="Teknion"/>
      <sheetName val="Samas Groep"/>
      <sheetName val="Hon Industries"/>
      <sheetName val="Herman Mill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 Image"/>
      <sheetName val="SNAP"/>
      <sheetName val="pills"/>
      <sheetName val="Inc"/>
      <sheetName val="Quarterly"/>
      <sheetName val="1Q"/>
      <sheetName val="2Q"/>
      <sheetName val="3Q"/>
      <sheetName val="4Q"/>
      <sheetName val="Qcharts"/>
      <sheetName val="cashflow"/>
      <sheetName val="BalSht"/>
      <sheetName val="GIS-Pil Chts"/>
      <sheetName val="Old IS"/>
      <sheetName val="Old BS"/>
      <sheetName val="Sales"/>
      <sheetName val="Seg2"/>
      <sheetName val="Charts"/>
      <sheetName val="Seg"/>
      <sheetName val="Big G"/>
      <sheetName val="Volumes"/>
      <sheetName val="mktshare"/>
      <sheetName val="acq"/>
      <sheetName val="CPW"/>
      <sheetName val="PE Trend"/>
      <sheetName val="3Qold"/>
      <sheetName val="contingency"/>
      <sheetName val="MLP IPO Yields vs MLP 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AQ10">
            <v>1994</v>
          </cell>
          <cell r="AR10">
            <v>5.327</v>
          </cell>
        </row>
        <row r="11">
          <cell r="AQ11">
            <v>1995</v>
          </cell>
          <cell r="AR11">
            <v>5.0266999999999999</v>
          </cell>
        </row>
        <row r="12">
          <cell r="AQ12">
            <v>1996</v>
          </cell>
          <cell r="AR12">
            <v>5.4160000000000004</v>
          </cell>
        </row>
        <row r="13">
          <cell r="AQ13">
            <v>1997</v>
          </cell>
          <cell r="AR13">
            <v>5.609</v>
          </cell>
        </row>
        <row r="14">
          <cell r="AQ14">
            <v>1998</v>
          </cell>
          <cell r="AR14">
            <v>6.0330000000000004</v>
          </cell>
        </row>
        <row r="15">
          <cell r="AQ15">
            <v>1999</v>
          </cell>
          <cell r="AR15">
            <v>6.556</v>
          </cell>
        </row>
        <row r="21">
          <cell r="AQ21">
            <v>1994</v>
          </cell>
          <cell r="AR21">
            <v>790.4</v>
          </cell>
          <cell r="AS21">
            <v>708.5</v>
          </cell>
        </row>
        <row r="22">
          <cell r="AQ22">
            <v>1995</v>
          </cell>
          <cell r="AR22">
            <v>704</v>
          </cell>
          <cell r="AS22">
            <v>768.1</v>
          </cell>
        </row>
        <row r="23">
          <cell r="AQ23">
            <v>1996</v>
          </cell>
          <cell r="AR23">
            <v>860</v>
          </cell>
          <cell r="AS23">
            <v>635.29999999999995</v>
          </cell>
        </row>
        <row r="24">
          <cell r="AQ24">
            <v>1997</v>
          </cell>
          <cell r="AR24">
            <v>858.9</v>
          </cell>
          <cell r="AS24">
            <v>742</v>
          </cell>
        </row>
        <row r="25">
          <cell r="AQ25">
            <v>1998</v>
          </cell>
          <cell r="AR25">
            <v>950.2</v>
          </cell>
          <cell r="AS25">
            <v>786.9</v>
          </cell>
        </row>
        <row r="26">
          <cell r="AQ26">
            <v>1999</v>
          </cell>
          <cell r="AR26">
            <v>1017.8</v>
          </cell>
          <cell r="AS26">
            <v>856.5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7">
          <cell r="D7">
            <v>1.8</v>
          </cell>
        </row>
        <row r="8">
          <cell r="D8">
            <v>2.1999999999999997</v>
          </cell>
        </row>
        <row r="9">
          <cell r="D9">
            <v>3.0000000000000004</v>
          </cell>
        </row>
        <row r="10">
          <cell r="D10">
            <v>4.9000000000000004</v>
          </cell>
        </row>
        <row r="55">
          <cell r="L55">
            <v>6</v>
          </cell>
          <cell r="M55">
            <v>15</v>
          </cell>
          <cell r="O55">
            <v>10.5</v>
          </cell>
        </row>
        <row r="56">
          <cell r="L56">
            <v>1</v>
          </cell>
          <cell r="M56">
            <v>-1</v>
          </cell>
          <cell r="O56">
            <v>0</v>
          </cell>
        </row>
        <row r="57">
          <cell r="L57">
            <v>-1</v>
          </cell>
          <cell r="M57">
            <v>0.03</v>
          </cell>
          <cell r="O57">
            <v>-0.48499999999999999</v>
          </cell>
        </row>
        <row r="58">
          <cell r="L58">
            <v>1</v>
          </cell>
          <cell r="M58">
            <v>-5</v>
          </cell>
          <cell r="O58">
            <v>-2</v>
          </cell>
        </row>
        <row r="59">
          <cell r="L59">
            <v>-2</v>
          </cell>
          <cell r="M59">
            <v>-4</v>
          </cell>
          <cell r="O59">
            <v>-3</v>
          </cell>
        </row>
        <row r="60">
          <cell r="L60">
            <v>-6</v>
          </cell>
          <cell r="M60">
            <v>-2</v>
          </cell>
          <cell r="O60">
            <v>-4</v>
          </cell>
        </row>
        <row r="61">
          <cell r="L61">
            <v>4</v>
          </cell>
          <cell r="M61">
            <v>5</v>
          </cell>
          <cell r="O61">
            <v>4.5</v>
          </cell>
        </row>
        <row r="62">
          <cell r="L62">
            <v>11</v>
          </cell>
          <cell r="M62">
            <v>-2</v>
          </cell>
          <cell r="O62">
            <v>4.5</v>
          </cell>
        </row>
        <row r="63">
          <cell r="L63">
            <v>2</v>
          </cell>
          <cell r="M63">
            <v>19</v>
          </cell>
          <cell r="O63">
            <v>10.5</v>
          </cell>
        </row>
        <row r="64">
          <cell r="L64">
            <v>-2</v>
          </cell>
          <cell r="M64">
            <v>23</v>
          </cell>
          <cell r="O64">
            <v>10.5</v>
          </cell>
        </row>
        <row r="65">
          <cell r="L65">
            <v>2</v>
          </cell>
          <cell r="M65">
            <v>10</v>
          </cell>
          <cell r="O65">
            <v>6</v>
          </cell>
        </row>
        <row r="66">
          <cell r="M66">
            <v>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MLP IPO Yields vs MLP Index"/>
      <sheetName val="Page A-1"/>
      <sheetName val="#REF"/>
      <sheetName val="MktAss"/>
      <sheetName val="Total"/>
      <sheetName val="EuroInputs"/>
      <sheetName val="Stock Price"/>
      <sheetName val="consolidated"/>
      <sheetName val="company"/>
      <sheetName val="P&amp;L"/>
      <sheetName val="Delhaize"/>
      <sheetName val="sales vol."/>
      <sheetName val="CUS Image"/>
      <sheetName val="Quarters"/>
      <sheetName val="oldSEG"/>
      <sheetName val="Interconn."/>
      <sheetName val="CAPEX"/>
      <sheetName val="f3"/>
      <sheetName val="inputs"/>
      <sheetName val="CONSOL"/>
      <sheetName val="Source_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"/>
      <sheetName val="Riepilogo"/>
      <sheetName val="Inputs_OP"/>
      <sheetName val="Nuovi investimenti"/>
      <sheetName val="Capex"/>
      <sheetName val="Opex"/>
      <sheetName val="ScenTraffico"/>
      <sheetName val="PEFTEEMv65"/>
      <sheetName val="BiVe SP 06-2018"/>
      <sheetName val="TEEM-SEM"/>
      <sheetName val="Dialogo"/>
      <sheetName val="TOTALE - Sem"/>
      <sheetName val="TOTALE - Ann"/>
      <sheetName val="Dicoter Annuali"/>
      <sheetName val="PFR"/>
      <sheetName val="Imposte differite"/>
      <sheetName val="TIR_Art"/>
      <sheetName val="Tabelle Dicoter"/>
      <sheetName val="Economics"/>
      <sheetName val="PPT"/>
      <sheetName val="Nota"/>
      <sheetName val="Slides"/>
      <sheetName val="Hedging"/>
      <sheetName val="TEG-A"/>
      <sheetName val="TEG-B"/>
      <sheetName val="Sensitivities"/>
      <sheetName val="Rating"/>
      <sheetName val="Confronto"/>
    </sheetNames>
    <sheetDataSet>
      <sheetData sheetId="0">
        <row r="1">
          <cell r="B1">
            <v>1</v>
          </cell>
        </row>
        <row r="10">
          <cell r="D10">
            <v>2008</v>
          </cell>
        </row>
      </sheetData>
      <sheetData sheetId="1" refreshError="1"/>
      <sheetData sheetId="2">
        <row r="4">
          <cell r="D4">
            <v>39448</v>
          </cell>
        </row>
        <row r="5">
          <cell r="D5">
            <v>1000</v>
          </cell>
        </row>
        <row r="53">
          <cell r="B53">
            <v>2008</v>
          </cell>
          <cell r="C53">
            <v>0</v>
          </cell>
        </row>
        <row r="54">
          <cell r="B54">
            <v>2013</v>
          </cell>
          <cell r="C54">
            <v>0.03</v>
          </cell>
        </row>
        <row r="55">
          <cell r="B55">
            <v>2014</v>
          </cell>
          <cell r="C55">
            <v>0.04</v>
          </cell>
        </row>
        <row r="56">
          <cell r="B56">
            <v>2015</v>
          </cell>
          <cell r="C56">
            <v>4.4999999999999998E-2</v>
          </cell>
        </row>
        <row r="57">
          <cell r="B57">
            <v>2016</v>
          </cell>
          <cell r="C57">
            <v>4.7500000000000001E-2</v>
          </cell>
        </row>
        <row r="58">
          <cell r="B58">
            <v>2017</v>
          </cell>
          <cell r="C58">
            <v>1.6E-2</v>
          </cell>
        </row>
        <row r="59">
          <cell r="B59">
            <v>2018</v>
          </cell>
          <cell r="C59">
            <v>1.4999999999999999E-2</v>
          </cell>
        </row>
        <row r="60">
          <cell r="B60">
            <v>2019</v>
          </cell>
          <cell r="C60">
            <v>0</v>
          </cell>
        </row>
        <row r="61">
          <cell r="B61">
            <v>2020</v>
          </cell>
          <cell r="C61">
            <v>0</v>
          </cell>
        </row>
        <row r="62">
          <cell r="B62">
            <v>2021</v>
          </cell>
          <cell r="C62">
            <v>0</v>
          </cell>
        </row>
        <row r="117">
          <cell r="D117" t="str">
            <v>tbd1</v>
          </cell>
          <cell r="E117" t="str">
            <v>HP Aggiornamento 1</v>
          </cell>
          <cell r="F117" t="str">
            <v>tbd3</v>
          </cell>
          <cell r="G117" t="str">
            <v>tbd4</v>
          </cell>
          <cell r="H117" t="str">
            <v>tbd5</v>
          </cell>
          <cell r="I117" t="str">
            <v>tbd6</v>
          </cell>
          <cell r="J117" t="str">
            <v>tbd7</v>
          </cell>
          <cell r="K117" t="str">
            <v>tbd8</v>
          </cell>
          <cell r="L117" t="str">
            <v>tbd9</v>
          </cell>
          <cell r="M117" t="str">
            <v>tbd10</v>
          </cell>
          <cell r="N117" t="str">
            <v>tbd11</v>
          </cell>
          <cell r="O117" t="str">
            <v>tbd12</v>
          </cell>
          <cell r="P117" t="str">
            <v>tbd13</v>
          </cell>
          <cell r="Q117" t="str">
            <v>tbd14</v>
          </cell>
        </row>
        <row r="129">
          <cell r="D129" t="str">
            <v>1,50x</v>
          </cell>
          <cell r="E129" t="str">
            <v>tbd2</v>
          </cell>
          <cell r="F129" t="str">
            <v>tbd3</v>
          </cell>
          <cell r="G129" t="str">
            <v>tbd4</v>
          </cell>
          <cell r="H129" t="str">
            <v>tbd5</v>
          </cell>
          <cell r="I129" t="str">
            <v>tbd6</v>
          </cell>
          <cell r="J129" t="str">
            <v>tbd7</v>
          </cell>
          <cell r="K129" t="str">
            <v>tbd8</v>
          </cell>
          <cell r="L129" t="str">
            <v>tbd9</v>
          </cell>
          <cell r="M129" t="str">
            <v>tbd10</v>
          </cell>
          <cell r="N129" t="str">
            <v>tbd11</v>
          </cell>
          <cell r="O129" t="str">
            <v>tbd12</v>
          </cell>
          <cell r="P129" t="str">
            <v>tbd13</v>
          </cell>
          <cell r="Q129" t="str">
            <v>tbd14</v>
          </cell>
        </row>
        <row r="144">
          <cell r="B144" t="str">
            <v>TEEM Completa</v>
          </cell>
        </row>
        <row r="158">
          <cell r="B158">
            <v>2008</v>
          </cell>
          <cell r="C158">
            <v>4.4999999999999997E-3</v>
          </cell>
        </row>
        <row r="159">
          <cell r="B159">
            <v>2009</v>
          </cell>
          <cell r="C159">
            <v>6.1999999999999998E-3</v>
          </cell>
        </row>
        <row r="160">
          <cell r="B160">
            <v>2010</v>
          </cell>
          <cell r="C160">
            <v>8.0000000000000002E-3</v>
          </cell>
        </row>
        <row r="161">
          <cell r="B161">
            <v>2011</v>
          </cell>
          <cell r="C161">
            <v>3.0000000000000001E-3</v>
          </cell>
        </row>
        <row r="162">
          <cell r="B162">
            <v>2012</v>
          </cell>
          <cell r="C162">
            <v>3.0000000000000001E-3</v>
          </cell>
        </row>
        <row r="163">
          <cell r="B163">
            <v>2013</v>
          </cell>
          <cell r="C163">
            <v>4.0000000000000001E-3</v>
          </cell>
        </row>
        <row r="164">
          <cell r="B164">
            <v>2014</v>
          </cell>
          <cell r="C164">
            <v>5.0000000000000001E-3</v>
          </cell>
        </row>
        <row r="165">
          <cell r="B165">
            <v>2015</v>
          </cell>
          <cell r="C165">
            <v>6.0000000000000001E-3</v>
          </cell>
        </row>
        <row r="166">
          <cell r="B166">
            <v>2016</v>
          </cell>
          <cell r="C166">
            <v>1E-3</v>
          </cell>
        </row>
        <row r="167">
          <cell r="B167">
            <v>2017</v>
          </cell>
          <cell r="C167">
            <v>-2.7100000000000002E-3</v>
          </cell>
        </row>
        <row r="168">
          <cell r="B168">
            <v>2018</v>
          </cell>
          <cell r="C168">
            <v>-2.5617109461508452E-3</v>
          </cell>
        </row>
        <row r="169">
          <cell r="B169">
            <v>2019</v>
          </cell>
          <cell r="C169">
            <v>-2.32406456621093E-3</v>
          </cell>
        </row>
        <row r="170">
          <cell r="B170">
            <v>2020</v>
          </cell>
          <cell r="C170">
            <v>-1.7522343583806798E-3</v>
          </cell>
        </row>
        <row r="171">
          <cell r="B171">
            <v>2021</v>
          </cell>
          <cell r="C171">
            <v>-7.8333781536632497E-4</v>
          </cell>
        </row>
        <row r="172">
          <cell r="B172">
            <v>2022</v>
          </cell>
          <cell r="C172">
            <v>5.7277927223675596E-4</v>
          </cell>
        </row>
        <row r="173">
          <cell r="B173">
            <v>2023</v>
          </cell>
          <cell r="C173">
            <v>1.9623812665585699E-3</v>
          </cell>
        </row>
        <row r="174">
          <cell r="B174">
            <v>2024</v>
          </cell>
          <cell r="C174">
            <v>3.3669199459676101E-3</v>
          </cell>
        </row>
        <row r="175">
          <cell r="B175">
            <v>2025</v>
          </cell>
          <cell r="C175">
            <v>4.7139039110681803E-3</v>
          </cell>
        </row>
        <row r="176">
          <cell r="B176">
            <v>2026</v>
          </cell>
          <cell r="C176">
            <v>5.9953362341669302E-3</v>
          </cell>
        </row>
        <row r="177">
          <cell r="B177">
            <v>2027</v>
          </cell>
          <cell r="C177">
            <v>7.1809344376951899E-3</v>
          </cell>
        </row>
        <row r="178">
          <cell r="B178">
            <v>2028</v>
          </cell>
          <cell r="C178">
            <v>8.2605915013398406E-3</v>
          </cell>
        </row>
        <row r="179">
          <cell r="B179">
            <v>2029</v>
          </cell>
          <cell r="C179">
            <v>9.2417267881712596E-3</v>
          </cell>
        </row>
        <row r="180">
          <cell r="B180">
            <v>2030</v>
          </cell>
          <cell r="C180">
            <v>1.0094911140310102E-2</v>
          </cell>
        </row>
        <row r="181">
          <cell r="B181">
            <v>2031</v>
          </cell>
          <cell r="C181">
            <v>1.07689122988344E-2</v>
          </cell>
        </row>
        <row r="182">
          <cell r="B182">
            <v>2032</v>
          </cell>
          <cell r="C182">
            <v>1.14258036520154E-2</v>
          </cell>
        </row>
        <row r="183">
          <cell r="B183">
            <v>2033</v>
          </cell>
          <cell r="C183">
            <v>1.2054290036623201E-2</v>
          </cell>
        </row>
        <row r="184">
          <cell r="B184">
            <v>2034</v>
          </cell>
          <cell r="C184">
            <v>1.2415070232477201E-2</v>
          </cell>
        </row>
        <row r="185">
          <cell r="B185">
            <v>2035</v>
          </cell>
          <cell r="C185">
            <v>1.2766733389614E-2</v>
          </cell>
        </row>
        <row r="186">
          <cell r="B186">
            <v>2036</v>
          </cell>
          <cell r="C186">
            <v>1.3106086491607301E-2</v>
          </cell>
        </row>
        <row r="187">
          <cell r="B187">
            <v>2037</v>
          </cell>
          <cell r="C187">
            <v>1.3431283807616099E-2</v>
          </cell>
        </row>
        <row r="188">
          <cell r="B188">
            <v>2038</v>
          </cell>
          <cell r="C188">
            <v>1.3745388021384499E-2</v>
          </cell>
        </row>
        <row r="189">
          <cell r="B189">
            <v>2039</v>
          </cell>
          <cell r="C189">
            <v>1.3843858080397899E-2</v>
          </cell>
        </row>
        <row r="190">
          <cell r="B190">
            <v>2040</v>
          </cell>
          <cell r="C190">
            <v>1.3943127433834902E-2</v>
          </cell>
        </row>
        <row r="191">
          <cell r="B191">
            <v>2041</v>
          </cell>
          <cell r="C191">
            <v>1.4034640589735099E-2</v>
          </cell>
        </row>
        <row r="192">
          <cell r="B192">
            <v>2042</v>
          </cell>
          <cell r="C192">
            <v>1.4122639771518399E-2</v>
          </cell>
        </row>
        <row r="193">
          <cell r="B193">
            <v>2043</v>
          </cell>
          <cell r="C193">
            <v>1.4207199038033001E-2</v>
          </cell>
        </row>
        <row r="194">
          <cell r="B194">
            <v>2044</v>
          </cell>
          <cell r="C194">
            <v>1.4213955738709301E-2</v>
          </cell>
        </row>
        <row r="195">
          <cell r="B195">
            <v>2045</v>
          </cell>
          <cell r="C195">
            <v>1.4218867735362699E-2</v>
          </cell>
        </row>
        <row r="196">
          <cell r="B196">
            <v>2046</v>
          </cell>
          <cell r="C196">
            <v>1.4224188617784099E-2</v>
          </cell>
        </row>
        <row r="197">
          <cell r="B197">
            <v>2047</v>
          </cell>
          <cell r="C197">
            <v>1.4227099268035802E-2</v>
          </cell>
        </row>
        <row r="198">
          <cell r="B198">
            <v>2048</v>
          </cell>
          <cell r="C198">
            <v>1.4230397633906201E-2</v>
          </cell>
        </row>
        <row r="199">
          <cell r="B199">
            <v>2049</v>
          </cell>
          <cell r="C199">
            <v>1.4222880163053099E-2</v>
          </cell>
        </row>
        <row r="256">
          <cell r="E256" t="str">
            <v>No contributo</v>
          </cell>
          <cell r="F256" t="str">
            <v>tbd2</v>
          </cell>
          <cell r="G256" t="str">
            <v>tbd3</v>
          </cell>
          <cell r="H256" t="str">
            <v>tbd4</v>
          </cell>
          <cell r="I256" t="str">
            <v>tbd5</v>
          </cell>
          <cell r="J256" t="str">
            <v>tbd6</v>
          </cell>
        </row>
        <row r="280">
          <cell r="B280">
            <v>39448</v>
          </cell>
          <cell r="C280">
            <v>43465</v>
          </cell>
          <cell r="D280">
            <v>2.1000000000000001E-2</v>
          </cell>
        </row>
        <row r="281">
          <cell r="B281">
            <v>43466</v>
          </cell>
          <cell r="C281">
            <v>43830</v>
          </cell>
          <cell r="D281">
            <v>2.1999999999999999E-2</v>
          </cell>
        </row>
        <row r="282">
          <cell r="B282">
            <v>43831</v>
          </cell>
          <cell r="C282">
            <v>44561</v>
          </cell>
          <cell r="D282">
            <v>2.4E-2</v>
          </cell>
        </row>
        <row r="283">
          <cell r="B283">
            <v>44562</v>
          </cell>
          <cell r="C283">
            <v>58806</v>
          </cell>
          <cell r="D283">
            <v>2.5999999999999999E-2</v>
          </cell>
        </row>
        <row r="284">
          <cell r="B284">
            <v>58807</v>
          </cell>
          <cell r="C284">
            <v>73050</v>
          </cell>
          <cell r="D284">
            <v>3.1E-2</v>
          </cell>
        </row>
        <row r="288">
          <cell r="B288">
            <v>39448</v>
          </cell>
          <cell r="C288">
            <v>43465</v>
          </cell>
          <cell r="D288">
            <v>2.1000000000000001E-2</v>
          </cell>
        </row>
        <row r="289">
          <cell r="B289">
            <v>43466</v>
          </cell>
          <cell r="C289">
            <v>43646</v>
          </cell>
          <cell r="D289">
            <v>2.1999999999999999E-2</v>
          </cell>
        </row>
        <row r="290">
          <cell r="B290">
            <v>43647</v>
          </cell>
          <cell r="C290">
            <v>51501</v>
          </cell>
          <cell r="D290">
            <v>0.03</v>
          </cell>
        </row>
        <row r="291">
          <cell r="B291">
            <v>51502</v>
          </cell>
          <cell r="C291">
            <v>58806</v>
          </cell>
          <cell r="D291">
            <v>3.1E-2</v>
          </cell>
        </row>
        <row r="292">
          <cell r="B292">
            <v>58807</v>
          </cell>
          <cell r="C292">
            <v>73050</v>
          </cell>
          <cell r="D292">
            <v>3.1E-2</v>
          </cell>
        </row>
        <row r="296">
          <cell r="B296">
            <v>39448</v>
          </cell>
          <cell r="C296">
            <v>43465</v>
          </cell>
          <cell r="D296">
            <v>2.1000000000000001E-2</v>
          </cell>
        </row>
        <row r="297">
          <cell r="B297">
            <v>43466</v>
          </cell>
          <cell r="C297">
            <v>43830</v>
          </cell>
          <cell r="D297">
            <v>2.1999999999999999E-2</v>
          </cell>
        </row>
        <row r="298">
          <cell r="B298">
            <v>43831</v>
          </cell>
          <cell r="C298">
            <v>44561</v>
          </cell>
          <cell r="D298">
            <v>2.4E-2</v>
          </cell>
        </row>
        <row r="299">
          <cell r="B299">
            <v>44562</v>
          </cell>
          <cell r="C299">
            <v>58806</v>
          </cell>
          <cell r="D299">
            <v>2.5999999999999999E-2</v>
          </cell>
        </row>
        <row r="300">
          <cell r="B300">
            <v>58807</v>
          </cell>
          <cell r="C300">
            <v>73050</v>
          </cell>
          <cell r="D300">
            <v>3.1E-2</v>
          </cell>
        </row>
        <row r="304">
          <cell r="B304">
            <v>39448</v>
          </cell>
          <cell r="C304">
            <v>43465</v>
          </cell>
          <cell r="D304">
            <v>0</v>
          </cell>
        </row>
        <row r="305">
          <cell r="B305">
            <v>43466</v>
          </cell>
          <cell r="C305">
            <v>44560</v>
          </cell>
          <cell r="D305">
            <v>1</v>
          </cell>
        </row>
        <row r="306">
          <cell r="B306">
            <v>44561</v>
          </cell>
          <cell r="C306">
            <v>60387</v>
          </cell>
          <cell r="D306">
            <v>1</v>
          </cell>
        </row>
        <row r="307">
          <cell r="B307">
            <v>60388</v>
          </cell>
          <cell r="C307">
            <v>60418</v>
          </cell>
          <cell r="D307">
            <v>0</v>
          </cell>
        </row>
        <row r="308">
          <cell r="B308">
            <v>60419</v>
          </cell>
          <cell r="C308">
            <v>73050</v>
          </cell>
          <cell r="D308">
            <v>0</v>
          </cell>
        </row>
        <row r="312">
          <cell r="B312">
            <v>39448</v>
          </cell>
          <cell r="C312">
            <v>43465</v>
          </cell>
          <cell r="D312">
            <v>0</v>
          </cell>
        </row>
        <row r="313">
          <cell r="B313">
            <v>43466</v>
          </cell>
          <cell r="C313">
            <v>44560</v>
          </cell>
          <cell r="D313">
            <v>1</v>
          </cell>
        </row>
        <row r="314">
          <cell r="B314">
            <v>44561</v>
          </cell>
          <cell r="C314">
            <v>60387</v>
          </cell>
          <cell r="D314">
            <v>1</v>
          </cell>
        </row>
        <row r="315">
          <cell r="B315">
            <v>60388</v>
          </cell>
          <cell r="C315">
            <v>60418</v>
          </cell>
          <cell r="D315">
            <v>0</v>
          </cell>
        </row>
        <row r="316">
          <cell r="B316">
            <v>60419</v>
          </cell>
          <cell r="C316">
            <v>73050</v>
          </cell>
          <cell r="D316">
            <v>0</v>
          </cell>
        </row>
        <row r="320">
          <cell r="B320">
            <v>39448</v>
          </cell>
          <cell r="C320">
            <v>43465</v>
          </cell>
          <cell r="D320">
            <v>0</v>
          </cell>
        </row>
        <row r="321">
          <cell r="B321">
            <v>43466</v>
          </cell>
          <cell r="C321">
            <v>44560</v>
          </cell>
          <cell r="D321">
            <v>1</v>
          </cell>
        </row>
        <row r="322">
          <cell r="B322">
            <v>44561</v>
          </cell>
          <cell r="C322">
            <v>60387</v>
          </cell>
          <cell r="D322">
            <v>1</v>
          </cell>
        </row>
        <row r="323">
          <cell r="B323">
            <v>60388</v>
          </cell>
          <cell r="C323">
            <v>60418</v>
          </cell>
          <cell r="D323">
            <v>0</v>
          </cell>
        </row>
        <row r="324">
          <cell r="B324">
            <v>60419</v>
          </cell>
          <cell r="C324">
            <v>73050</v>
          </cell>
          <cell r="D324">
            <v>0</v>
          </cell>
        </row>
        <row r="328">
          <cell r="B328">
            <v>39448</v>
          </cell>
          <cell r="C328">
            <v>43646</v>
          </cell>
          <cell r="D328">
            <v>0</v>
          </cell>
        </row>
        <row r="329">
          <cell r="B329">
            <v>43647</v>
          </cell>
          <cell r="C329">
            <v>46022</v>
          </cell>
          <cell r="D329">
            <v>1</v>
          </cell>
        </row>
        <row r="330">
          <cell r="B330">
            <v>46023</v>
          </cell>
          <cell r="C330">
            <v>60632</v>
          </cell>
          <cell r="D330">
            <v>0</v>
          </cell>
        </row>
        <row r="331">
          <cell r="B331">
            <v>60633</v>
          </cell>
          <cell r="C331">
            <v>73050</v>
          </cell>
          <cell r="D331">
            <v>0</v>
          </cell>
        </row>
        <row r="332">
          <cell r="B332">
            <v>73051</v>
          </cell>
          <cell r="C332">
            <v>73050</v>
          </cell>
          <cell r="D332">
            <v>0</v>
          </cell>
        </row>
      </sheetData>
      <sheetData sheetId="3" refreshError="1"/>
      <sheetData sheetId="4">
        <row r="25">
          <cell r="A25" t="str">
            <v>PEF TE</v>
          </cell>
        </row>
        <row r="26">
          <cell r="A26" t="str">
            <v>Scenario 1 Alt.</v>
          </cell>
        </row>
        <row r="27">
          <cell r="A27" t="str">
            <v>Scenario 2 Alt.</v>
          </cell>
        </row>
        <row r="28">
          <cell r="A28" t="str">
            <v>Scenario 3 Alt.</v>
          </cell>
        </row>
        <row r="29">
          <cell r="A29" t="str">
            <v>Scenario 4 Alt.</v>
          </cell>
        </row>
        <row r="30">
          <cell r="A30" t="str">
            <v>Scenario 5 Alt.</v>
          </cell>
        </row>
      </sheetData>
      <sheetData sheetId="5" refreshError="1"/>
      <sheetData sheetId="6">
        <row r="2">
          <cell r="G2" t="str">
            <v>tbd1</v>
          </cell>
          <cell r="I2" t="str">
            <v>tbd2</v>
          </cell>
          <cell r="K2" t="str">
            <v>tbd3</v>
          </cell>
          <cell r="M2" t="str">
            <v>tbd4</v>
          </cell>
          <cell r="O2" t="str">
            <v>SDG Giu 2019 P80</v>
          </cell>
          <cell r="Q2" t="str">
            <v>SDG Mar 2019 P80</v>
          </cell>
          <cell r="S2" t="str">
            <v>tbd7</v>
          </cell>
          <cell r="U2" t="str">
            <v>tbd8</v>
          </cell>
          <cell r="W2" t="str">
            <v>tbd9</v>
          </cell>
          <cell r="Y2" t="str">
            <v>tbd10</v>
          </cell>
          <cell r="AA2" t="str">
            <v>tbd11</v>
          </cell>
          <cell r="AC2" t="str">
            <v>tbd12</v>
          </cell>
          <cell r="AE2" t="str">
            <v>tbd13</v>
          </cell>
          <cell r="AG2" t="str">
            <v>tbd14</v>
          </cell>
          <cell r="AI2" t="str">
            <v>tbd15</v>
          </cell>
          <cell r="AK2" t="str">
            <v>tbd16</v>
          </cell>
          <cell r="AM2" t="str">
            <v>tbd17</v>
          </cell>
          <cell r="AO2" t="str">
            <v>tbd18</v>
          </cell>
          <cell r="AQ2" t="str">
            <v>tbd19</v>
          </cell>
          <cell r="AS2" t="str">
            <v>tbd20</v>
          </cell>
          <cell r="AU2" t="str">
            <v>tbd21</v>
          </cell>
          <cell r="AW2" t="str">
            <v>tbd22</v>
          </cell>
          <cell r="AY2" t="str">
            <v>tbd23</v>
          </cell>
          <cell r="BA2" t="str">
            <v>tbd24</v>
          </cell>
          <cell r="BC2" t="str">
            <v>tbd25</v>
          </cell>
          <cell r="BE2" t="str">
            <v>tbd26</v>
          </cell>
          <cell r="BG2" t="str">
            <v>tbd27</v>
          </cell>
          <cell r="BI2" t="str">
            <v>tbd28</v>
          </cell>
        </row>
      </sheetData>
      <sheetData sheetId="7" refreshError="1"/>
      <sheetData sheetId="8" refreshError="1"/>
      <sheetData sheetId="9">
        <row r="346">
          <cell r="G346">
            <v>0</v>
          </cell>
        </row>
      </sheetData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sults"/>
      <sheetName val="Key Finstats"/>
      <sheetName val="Scenarios"/>
      <sheetName val="Inputs"/>
      <sheetName val="Sens"/>
      <sheetName val="Finstats"/>
      <sheetName val="Monthly cp calculations"/>
      <sheetName val="Calculations"/>
      <sheetName val="Guarantee Revenues"/>
      <sheetName val="Commenti"/>
      <sheetName val="References"/>
      <sheetName val="Global Assumptions"/>
      <sheetName val="Global"/>
      <sheetName val="Input &amp; Summary"/>
      <sheetName val="Macro assumptions"/>
      <sheetName val="Macro &amp; Country assumptions"/>
      <sheetName val="Input"/>
      <sheetName val="IntercoAcctList"/>
      <sheetName val="4-SAP Entity Codes"/>
      <sheetName val="Checks"/>
      <sheetName val="FX &amp; Lists"/>
      <sheetName val="Data Sheet"/>
      <sheetName val="Libr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B10">
            <v>1</v>
          </cell>
        </row>
        <row r="35">
          <cell r="A35">
            <v>0</v>
          </cell>
          <cell r="B35" t="str">
            <v>Base case</v>
          </cell>
          <cell r="C35" t="str">
            <v>No</v>
          </cell>
          <cell r="D35" t="str">
            <v>No</v>
          </cell>
          <cell r="E35">
            <v>-0.73885629197672809</v>
          </cell>
          <cell r="F35">
            <v>5.8631129675213063E-4</v>
          </cell>
          <cell r="G35">
            <v>0.13758115537513335</v>
          </cell>
          <cell r="H35">
            <v>0.13758115537513335</v>
          </cell>
          <cell r="I35">
            <v>1.0612544081583593</v>
          </cell>
          <cell r="J35">
            <v>1.8979616815122569</v>
          </cell>
          <cell r="K35">
            <v>29.313478833050617</v>
          </cell>
        </row>
        <row r="36">
          <cell r="A36">
            <v>0</v>
          </cell>
          <cell r="B36" t="str">
            <v>Base case</v>
          </cell>
          <cell r="C36" t="str">
            <v>No</v>
          </cell>
          <cell r="D36" t="str">
            <v>No</v>
          </cell>
          <cell r="E36">
            <v>-0.94232402207399046</v>
          </cell>
          <cell r="F36">
            <v>0</v>
          </cell>
          <cell r="G36">
            <v>4.967151680232635E-2</v>
          </cell>
          <cell r="H36">
            <v>4.9671516802326184E-2</v>
          </cell>
          <cell r="I36" t="str">
            <v>OK</v>
          </cell>
          <cell r="J36" t="str">
            <v>OK</v>
          </cell>
          <cell r="K36">
            <v>-34.653451345524978</v>
          </cell>
          <cell r="L36">
            <v>0</v>
          </cell>
        </row>
        <row r="37">
          <cell r="A37">
            <v>1</v>
          </cell>
          <cell r="B37" t="str">
            <v>Premium 20</v>
          </cell>
          <cell r="C37" t="str">
            <v>No</v>
          </cell>
          <cell r="D37" t="str">
            <v>No</v>
          </cell>
          <cell r="E37">
            <v>-0.59388240699036365</v>
          </cell>
          <cell r="F37">
            <v>0.31810297328647852</v>
          </cell>
          <cell r="G37">
            <v>3.2684385540196571E-2</v>
          </cell>
          <cell r="H37">
            <v>3.2684385540196571E-2</v>
          </cell>
          <cell r="I37" t="e">
            <v>#VALUE!</v>
          </cell>
          <cell r="J37" t="e">
            <v>#VALUE!</v>
          </cell>
          <cell r="K37">
            <v>-34.194729425987411</v>
          </cell>
          <cell r="L37">
            <v>0</v>
          </cell>
        </row>
        <row r="38">
          <cell r="A38">
            <v>2</v>
          </cell>
          <cell r="B38" t="str">
            <v>Premium 30</v>
          </cell>
          <cell r="C38" t="str">
            <v>No</v>
          </cell>
          <cell r="D38" t="str">
            <v>No</v>
          </cell>
          <cell r="E38">
            <v>-0.48279724461803719</v>
          </cell>
          <cell r="F38">
            <v>0.34777673527333347</v>
          </cell>
          <cell r="G38">
            <v>2.448393809163919E-2</v>
          </cell>
          <cell r="H38">
            <v>2.4483938091639186E-2</v>
          </cell>
          <cell r="I38" t="e">
            <v>#VALUE!</v>
          </cell>
          <cell r="J38" t="e">
            <v>#VALUE!</v>
          </cell>
          <cell r="K38">
            <v>-42.260904453703539</v>
          </cell>
          <cell r="L38">
            <v>0</v>
          </cell>
        </row>
        <row r="39">
          <cell r="A39">
            <v>3</v>
          </cell>
          <cell r="B39" t="str">
            <v>Premium 40</v>
          </cell>
          <cell r="C39" t="str">
            <v>No</v>
          </cell>
          <cell r="D39" t="str">
            <v>No</v>
          </cell>
          <cell r="E39">
            <v>-0.79699896180117702</v>
          </cell>
          <cell r="F39">
            <v>0</v>
          </cell>
          <cell r="G39">
            <v>3.162115674749464E-2</v>
          </cell>
          <cell r="H39">
            <v>3.162115674749448E-2</v>
          </cell>
          <cell r="I39" t="str">
            <v>OK</v>
          </cell>
          <cell r="J39" t="str">
            <v>OK</v>
          </cell>
          <cell r="K39">
            <v>-70.993093060320177</v>
          </cell>
          <cell r="L39">
            <v>0</v>
          </cell>
        </row>
        <row r="40">
          <cell r="A40">
            <v>4</v>
          </cell>
          <cell r="B40" t="str">
            <v>Premium 50</v>
          </cell>
          <cell r="C40" t="str">
            <v>No</v>
          </cell>
          <cell r="D40" t="str">
            <v>No</v>
          </cell>
          <cell r="E40">
            <v>-0.76741144419338192</v>
          </cell>
          <cell r="F40">
            <v>0</v>
          </cell>
          <cell r="G40">
            <v>2.7906006623312395E-2</v>
          </cell>
          <cell r="H40">
            <v>2.7906006623312465E-2</v>
          </cell>
          <cell r="I40" t="str">
            <v>OK</v>
          </cell>
          <cell r="J40" t="str">
            <v>OK</v>
          </cell>
          <cell r="K40">
            <v>-80.654590598357146</v>
          </cell>
          <cell r="L40">
            <v>0</v>
          </cell>
        </row>
        <row r="41">
          <cell r="A41">
            <v>5</v>
          </cell>
          <cell r="B41" t="str">
            <v>Prices - 5%</v>
          </cell>
          <cell r="C41" t="str">
            <v>No</v>
          </cell>
          <cell r="D41" t="str">
            <v>No</v>
          </cell>
          <cell r="E41">
            <v>-0.94073939007156859</v>
          </cell>
          <cell r="F41">
            <v>0</v>
          </cell>
          <cell r="G41">
            <v>1.2686853635679202E-2</v>
          </cell>
          <cell r="H41">
            <v>1.2686853635679222E-2</v>
          </cell>
          <cell r="I41" t="e">
            <v>#VALUE!</v>
          </cell>
          <cell r="J41" t="str">
            <v>OK</v>
          </cell>
          <cell r="K41">
            <v>-84.973889846841359</v>
          </cell>
          <cell r="L41">
            <v>0</v>
          </cell>
        </row>
        <row r="42">
          <cell r="A42">
            <v>6</v>
          </cell>
          <cell r="B42" t="str">
            <v>Fuel + 5%</v>
          </cell>
          <cell r="C42" t="str">
            <v>No</v>
          </cell>
          <cell r="D42" t="str">
            <v>No</v>
          </cell>
          <cell r="E42">
            <v>-0.84063251354720381</v>
          </cell>
          <cell r="F42">
            <v>0</v>
          </cell>
          <cell r="G42">
            <v>9.999999999999999E-14</v>
          </cell>
          <cell r="H42">
            <v>1E-8</v>
          </cell>
          <cell r="I42" t="e">
            <v>#VALUE!</v>
          </cell>
          <cell r="J42" t="e">
            <v>#VALUE!</v>
          </cell>
          <cell r="K42">
            <v>-81.288119813421872</v>
          </cell>
          <cell r="L42">
            <v>0</v>
          </cell>
        </row>
        <row r="43">
          <cell r="A43">
            <v>7</v>
          </cell>
          <cell r="B43" t="str">
            <v>Fuel + 10%</v>
          </cell>
          <cell r="C43" t="str">
            <v>No</v>
          </cell>
          <cell r="D43" t="str">
            <v>No</v>
          </cell>
          <cell r="E43">
            <v>-3.5414758326530995</v>
          </cell>
          <cell r="F43">
            <v>0</v>
          </cell>
          <cell r="G43">
            <v>9.999999999999999E-14</v>
          </cell>
          <cell r="H43">
            <v>1E-8</v>
          </cell>
          <cell r="I43" t="e">
            <v>#VALUE!</v>
          </cell>
          <cell r="J43" t="e">
            <v>#VALUE!</v>
          </cell>
          <cell r="K43">
            <v>-81.288119813421872</v>
          </cell>
          <cell r="L43">
            <v>0</v>
          </cell>
        </row>
        <row r="44">
          <cell r="A44">
            <v>8</v>
          </cell>
          <cell r="B44" t="str">
            <v>Heat Rate + 3,5%</v>
          </cell>
          <cell r="C44" t="str">
            <v>No</v>
          </cell>
          <cell r="D44" t="str">
            <v>No</v>
          </cell>
          <cell r="E44">
            <v>-0.94355656881926608</v>
          </cell>
          <cell r="F44">
            <v>0</v>
          </cell>
          <cell r="G44">
            <v>6.8002966703225379E-2</v>
          </cell>
          <cell r="H44">
            <v>6.8002966703225268E-2</v>
          </cell>
          <cell r="I44" t="str">
            <v>OK</v>
          </cell>
          <cell r="J44" t="str">
            <v>OK</v>
          </cell>
          <cell r="K44">
            <v>-5.5283585345262445</v>
          </cell>
          <cell r="L44">
            <v>0</v>
          </cell>
        </row>
        <row r="45">
          <cell r="A45">
            <v>0</v>
          </cell>
          <cell r="B45" t="str">
            <v>Base case</v>
          </cell>
          <cell r="C45" t="str">
            <v>No</v>
          </cell>
          <cell r="D45" t="str">
            <v>No</v>
          </cell>
          <cell r="E45">
            <v>-0.94232402207399046</v>
          </cell>
          <cell r="F45">
            <v>0</v>
          </cell>
          <cell r="G45">
            <v>4.967151680232635E-2</v>
          </cell>
          <cell r="H45">
            <v>4.9671516802326184E-2</v>
          </cell>
          <cell r="I45" t="str">
            <v>OK</v>
          </cell>
          <cell r="J45" t="str">
            <v>OK</v>
          </cell>
          <cell r="K45">
            <v>-34.653451345524978</v>
          </cell>
          <cell r="L4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Standard Greenfield version 2  :  Lavrio</v>
          </cell>
        </row>
        <row r="76">
          <cell r="F76">
            <v>-4</v>
          </cell>
          <cell r="G76">
            <v>-3</v>
          </cell>
          <cell r="H76">
            <v>-2</v>
          </cell>
          <cell r="I76">
            <v>-1</v>
          </cell>
          <cell r="J76">
            <v>1</v>
          </cell>
          <cell r="K76">
            <v>2</v>
          </cell>
          <cell r="L76">
            <v>3</v>
          </cell>
          <cell r="M76">
            <v>4</v>
          </cell>
          <cell r="N76">
            <v>5</v>
          </cell>
          <cell r="O76">
            <v>6</v>
          </cell>
          <cell r="P76">
            <v>7</v>
          </cell>
          <cell r="Q76">
            <v>8</v>
          </cell>
          <cell r="R76">
            <v>9</v>
          </cell>
          <cell r="S76">
            <v>10</v>
          </cell>
          <cell r="T76">
            <v>11</v>
          </cell>
          <cell r="U76">
            <v>12</v>
          </cell>
          <cell r="V76">
            <v>13</v>
          </cell>
          <cell r="W76">
            <v>14</v>
          </cell>
          <cell r="X76">
            <v>15</v>
          </cell>
          <cell r="Y76">
            <v>16</v>
          </cell>
          <cell r="Z76">
            <v>17</v>
          </cell>
          <cell r="AA76">
            <v>18</v>
          </cell>
          <cell r="AB76">
            <v>19</v>
          </cell>
          <cell r="AC76">
            <v>20</v>
          </cell>
        </row>
        <row r="101">
          <cell r="F101" t="str">
            <v>-</v>
          </cell>
          <cell r="G101" t="str">
            <v>-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  <cell r="R101" t="str">
            <v>-</v>
          </cell>
          <cell r="S101" t="str">
            <v>-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Y101" t="str">
            <v>-</v>
          </cell>
          <cell r="Z101" t="str">
            <v>-</v>
          </cell>
          <cell r="AA101" t="str">
            <v>-</v>
          </cell>
          <cell r="AB101" t="str">
            <v>-</v>
          </cell>
          <cell r="AC101" t="str">
            <v>-</v>
          </cell>
        </row>
        <row r="102"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  <cell r="R102" t="str">
            <v>-</v>
          </cell>
          <cell r="S102" t="str">
            <v>-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-</v>
          </cell>
          <cell r="AC102" t="str">
            <v>-</v>
          </cell>
        </row>
        <row r="103"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-</v>
          </cell>
          <cell r="AC103" t="str">
            <v>-</v>
          </cell>
        </row>
        <row r="104">
          <cell r="F104" t="str">
            <v>-</v>
          </cell>
          <cell r="G104" t="str">
            <v>-</v>
          </cell>
          <cell r="H104" t="str">
            <v>-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-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-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-</v>
          </cell>
          <cell r="AC104" t="str">
            <v>-</v>
          </cell>
        </row>
        <row r="107"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-</v>
          </cell>
          <cell r="S107" t="str">
            <v>-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Y107" t="str">
            <v>-</v>
          </cell>
          <cell r="Z107" t="str">
            <v>-</v>
          </cell>
          <cell r="AA107" t="str">
            <v>-</v>
          </cell>
          <cell r="AB107" t="str">
            <v>-</v>
          </cell>
          <cell r="AC107" t="str">
            <v>-</v>
          </cell>
        </row>
        <row r="108"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Y108" t="str">
            <v>-</v>
          </cell>
          <cell r="Z108" t="str">
            <v>-</v>
          </cell>
          <cell r="AA108" t="str">
            <v>-</v>
          </cell>
          <cell r="AB108" t="str">
            <v>-</v>
          </cell>
          <cell r="AC108" t="str">
            <v>-</v>
          </cell>
        </row>
        <row r="109"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Y109" t="str">
            <v>-</v>
          </cell>
          <cell r="Z109" t="str">
            <v>-</v>
          </cell>
          <cell r="AA109" t="str">
            <v>-</v>
          </cell>
          <cell r="AB109" t="str">
            <v>-</v>
          </cell>
          <cell r="AC109" t="str">
            <v>-</v>
          </cell>
        </row>
        <row r="112"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>
            <v>2.2079464256216617</v>
          </cell>
          <cell r="K112">
            <v>2.028182953797304</v>
          </cell>
          <cell r="L112">
            <v>1.307983602031429</v>
          </cell>
          <cell r="M112">
            <v>1.0612544081583593</v>
          </cell>
          <cell r="N112">
            <v>1.44409815337296</v>
          </cell>
          <cell r="O112">
            <v>1.5900332132247601</v>
          </cell>
          <cell r="P112">
            <v>1.5114182767579785</v>
          </cell>
          <cell r="Q112">
            <v>1.709002544718095</v>
          </cell>
          <cell r="R112">
            <v>2.0731932808823479</v>
          </cell>
          <cell r="S112">
            <v>1.6830884952852236</v>
          </cell>
          <cell r="T112">
            <v>1.9249810029130845</v>
          </cell>
          <cell r="U112">
            <v>2.3140936313597953</v>
          </cell>
          <cell r="V112">
            <v>2.3977819195738652</v>
          </cell>
          <cell r="W112">
            <v>2.418005538624342</v>
          </cell>
          <cell r="X112">
            <v>2.4370531228139618</v>
          </cell>
          <cell r="Y112">
            <v>2.4548441995265358</v>
          </cell>
          <cell r="Z112">
            <v>2.4712966918189374</v>
          </cell>
          <cell r="AA112">
            <v>2.4863271991549136</v>
          </cell>
          <cell r="AB112">
            <v>2.4998513175295232</v>
          </cell>
          <cell r="AC112" t="str">
            <v>-</v>
          </cell>
        </row>
        <row r="113">
          <cell r="F113" t="str">
            <v>-</v>
          </cell>
          <cell r="G113" t="str">
            <v>-</v>
          </cell>
          <cell r="H113" t="str">
            <v>-</v>
          </cell>
          <cell r="I113" t="str">
            <v>-</v>
          </cell>
          <cell r="J113">
            <v>1.1000000000000001</v>
          </cell>
          <cell r="K113">
            <v>1.1000000000000001</v>
          </cell>
          <cell r="L113">
            <v>1.1000000000000001</v>
          </cell>
          <cell r="M113">
            <v>1.1000000000000001</v>
          </cell>
          <cell r="N113">
            <v>1.1000000000000001</v>
          </cell>
          <cell r="O113">
            <v>1.1000000000000001</v>
          </cell>
          <cell r="P113">
            <v>1.1000000000000001</v>
          </cell>
          <cell r="Q113">
            <v>1.1000000000000001</v>
          </cell>
          <cell r="R113">
            <v>1.1000000000000001</v>
          </cell>
          <cell r="S113">
            <v>1.1000000000000001</v>
          </cell>
          <cell r="T113">
            <v>1.1000000000000001</v>
          </cell>
          <cell r="U113">
            <v>1.1000000000000001</v>
          </cell>
          <cell r="V113">
            <v>1.1000000000000001</v>
          </cell>
          <cell r="W113">
            <v>1.1000000000000001</v>
          </cell>
          <cell r="X113">
            <v>1.1000000000000001</v>
          </cell>
          <cell r="Y113">
            <v>1.1000000000000001</v>
          </cell>
          <cell r="Z113">
            <v>1.1000000000000001</v>
          </cell>
          <cell r="AA113">
            <v>1.1000000000000001</v>
          </cell>
          <cell r="AB113">
            <v>1.1000000000000001</v>
          </cell>
          <cell r="AC113">
            <v>1.1000000000000001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118.13055691921483</v>
          </cell>
          <cell r="K125">
            <v>121.77155209605726</v>
          </cell>
          <cell r="L125">
            <v>106.69201992255722</v>
          </cell>
          <cell r="M125">
            <v>106.03441656092328</v>
          </cell>
          <cell r="N125">
            <v>149.90224349758941</v>
          </cell>
          <cell r="O125">
            <v>145.78476980588289</v>
          </cell>
          <cell r="P125">
            <v>144.56323959734118</v>
          </cell>
          <cell r="Q125">
            <v>149.89702921468313</v>
          </cell>
          <cell r="R125">
            <v>156.64635264053899</v>
          </cell>
          <cell r="S125">
            <v>150.34284634539509</v>
          </cell>
          <cell r="T125">
            <v>158.42460672568245</v>
          </cell>
          <cell r="U125">
            <v>163.51258285203178</v>
          </cell>
          <cell r="V125">
            <v>165.72056656587532</v>
          </cell>
          <cell r="W125">
            <v>167.96332589758822</v>
          </cell>
          <cell r="X125">
            <v>170.2414204071801</v>
          </cell>
          <cell r="Y125">
            <v>172.55541891984637</v>
          </cell>
          <cell r="Z125">
            <v>174.90589968506072</v>
          </cell>
          <cell r="AA125">
            <v>177.29345053852009</v>
          </cell>
          <cell r="AB125">
            <v>179.71866906699552</v>
          </cell>
          <cell r="AC125">
            <v>182.18216277614326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10.3185</v>
          </cell>
          <cell r="K126">
            <v>10.3185</v>
          </cell>
          <cell r="L126">
            <v>10.3185</v>
          </cell>
          <cell r="M126">
            <v>10.3185</v>
          </cell>
          <cell r="N126">
            <v>10.3185</v>
          </cell>
          <cell r="O126">
            <v>10.3185</v>
          </cell>
          <cell r="P126">
            <v>10.3185</v>
          </cell>
          <cell r="Q126">
            <v>10.3185</v>
          </cell>
          <cell r="R126">
            <v>10.3185</v>
          </cell>
          <cell r="S126">
            <v>10.3185</v>
          </cell>
          <cell r="T126">
            <v>10.3185</v>
          </cell>
          <cell r="U126">
            <v>10.3185</v>
          </cell>
          <cell r="V126">
            <v>10.3185</v>
          </cell>
          <cell r="W126">
            <v>10.3185</v>
          </cell>
          <cell r="X126">
            <v>10.3185</v>
          </cell>
          <cell r="Y126">
            <v>10.3185</v>
          </cell>
          <cell r="Z126">
            <v>10.3185</v>
          </cell>
          <cell r="AA126">
            <v>10.3185</v>
          </cell>
          <cell r="AB126">
            <v>10.3185</v>
          </cell>
          <cell r="AC126">
            <v>10.31849999999999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4.4408920985006262E-16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-2.2204460492503131E-16</v>
          </cell>
          <cell r="P127">
            <v>0</v>
          </cell>
          <cell r="Q127">
            <v>-4.4408920985006262E-16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-8.8817841970012523E-16</v>
          </cell>
          <cell r="W127">
            <v>0</v>
          </cell>
          <cell r="X127">
            <v>-8.8817841970012523E-16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-3.1974423109204512E-16</v>
          </cell>
          <cell r="J128">
            <v>9.7777441888779162</v>
          </cell>
          <cell r="K128">
            <v>7.9991904160156082</v>
          </cell>
          <cell r="L128">
            <v>7.624574537077911</v>
          </cell>
          <cell r="M128">
            <v>7.3868921221405852</v>
          </cell>
          <cell r="N128">
            <v>7.0372017898078143</v>
          </cell>
          <cell r="O128">
            <v>6.4129462331114144</v>
          </cell>
          <cell r="P128">
            <v>6.0966647255535804</v>
          </cell>
          <cell r="Q128">
            <v>5.7053947143805477</v>
          </cell>
          <cell r="R128">
            <v>5.2602161850737126</v>
          </cell>
          <cell r="S128">
            <v>4.955902133602156</v>
          </cell>
          <cell r="T128">
            <v>4.4808626297243341</v>
          </cell>
          <cell r="U128">
            <v>3.9597490179199335</v>
          </cell>
          <cell r="V128">
            <v>3.4773330607557709</v>
          </cell>
          <cell r="W128">
            <v>2.9766486093359181</v>
          </cell>
          <cell r="X128">
            <v>2.4463660103743652</v>
          </cell>
          <cell r="Y128">
            <v>1.8847153119771098</v>
          </cell>
          <cell r="Z128">
            <v>1.2898204380364351</v>
          </cell>
          <cell r="AA128">
            <v>0.65969282150108555</v>
          </cell>
          <cell r="AB128">
            <v>-7.7753443550295787E-3</v>
          </cell>
          <cell r="AC128">
            <v>-0.51421106503732661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7.993605777301128E-17</v>
          </cell>
          <cell r="J129">
            <v>2.1896010541582207</v>
          </cell>
          <cell r="K129">
            <v>3.2182648915163767</v>
          </cell>
          <cell r="L129">
            <v>0</v>
          </cell>
          <cell r="M129">
            <v>0</v>
          </cell>
          <cell r="N129">
            <v>0</v>
          </cell>
          <cell r="O129">
            <v>1.292884127360604</v>
          </cell>
          <cell r="P129">
            <v>1.3180945265672861</v>
          </cell>
          <cell r="Q129">
            <v>2.5621215390057692</v>
          </cell>
          <cell r="R129">
            <v>4.4692492483742408</v>
          </cell>
          <cell r="S129">
            <v>2.0723784686157982</v>
          </cell>
          <cell r="T129">
            <v>4.2022572827907165</v>
          </cell>
          <cell r="U129">
            <v>6.1590626809059259</v>
          </cell>
          <cell r="V129">
            <v>6.4867723014619756</v>
          </cell>
          <cell r="W129">
            <v>6.82174166451051</v>
          </cell>
          <cell r="X129">
            <v>7.1668340912215527</v>
          </cell>
          <cell r="Y129">
            <v>7.5225232230884433</v>
          </cell>
          <cell r="Z129">
            <v>7.8893094769856855</v>
          </cell>
          <cell r="AA129">
            <v>8.2677216353710712</v>
          </cell>
          <cell r="AB129">
            <v>8.6583185318468825</v>
          </cell>
          <cell r="AC129">
            <v>9.0115390391681309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2.3980817331903383E-16</v>
          </cell>
          <cell r="J130">
            <v>6.5688031624746639</v>
          </cell>
          <cell r="K130">
            <v>9.6547946745491302</v>
          </cell>
          <cell r="L130">
            <v>-3.1162869763956058</v>
          </cell>
          <cell r="M130">
            <v>-3.8174891154403436</v>
          </cell>
          <cell r="N130">
            <v>6.6878914718741767</v>
          </cell>
          <cell r="O130">
            <v>4.1245370020435841</v>
          </cell>
          <cell r="P130">
            <v>3.9542835797018583</v>
          </cell>
          <cell r="Q130">
            <v>7.6863646170173059</v>
          </cell>
          <cell r="R130">
            <v>13.407747745122723</v>
          </cell>
          <cell r="S130">
            <v>6.2171354058473947</v>
          </cell>
          <cell r="T130">
            <v>12.60677184837215</v>
          </cell>
          <cell r="U130">
            <v>18.477188042717778</v>
          </cell>
          <cell r="V130">
            <v>19.460316904385923</v>
          </cell>
          <cell r="W130">
            <v>20.465224993531528</v>
          </cell>
          <cell r="X130">
            <v>21.500502273664654</v>
          </cell>
          <cell r="Y130">
            <v>22.567569669265332</v>
          </cell>
          <cell r="Z130">
            <v>23.667928430957055</v>
          </cell>
          <cell r="AA130">
            <v>24.803164906113214</v>
          </cell>
          <cell r="AB130">
            <v>25.974955595540649</v>
          </cell>
          <cell r="AC130">
            <v>27.034617117504393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"/>
      <sheetName val="Tabella Sintesi"/>
      <sheetName val="Sommario"/>
      <sheetName val="Assumptions"/>
      <sheetName val="Traffico"/>
      <sheetName val="Dettaglio_Tariffe"/>
      <sheetName val="ART"/>
      <sheetName val="Tabelle_ANAS"/>
      <sheetName val="CF_CE_SP Sem"/>
      <sheetName val="Construction_Cost"/>
      <sheetName val="Fonti_Impieghi"/>
      <sheetName val="Debito"/>
      <sheetName val="Ricavi_Costi"/>
      <sheetName val="Ammortamenti"/>
      <sheetName val="Amm_Non_Rev"/>
      <sheetName val="Ratios"/>
      <sheetName val="Riserve"/>
      <sheetName val="Imposte"/>
      <sheetName val="IV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I7">
            <v>43466</v>
          </cell>
        </row>
        <row r="8">
          <cell r="I8">
            <v>77</v>
          </cell>
        </row>
        <row r="9">
          <cell r="I9">
            <v>71589</v>
          </cell>
        </row>
        <row r="19">
          <cell r="I19">
            <v>46387</v>
          </cell>
        </row>
        <row r="20">
          <cell r="I20">
            <v>46388</v>
          </cell>
        </row>
        <row r="24">
          <cell r="I24">
            <v>46934</v>
          </cell>
        </row>
        <row r="27">
          <cell r="I27">
            <v>59</v>
          </cell>
        </row>
        <row r="28">
          <cell r="I28">
            <v>67937</v>
          </cell>
        </row>
        <row r="30">
          <cell r="I30">
            <v>45291</v>
          </cell>
        </row>
        <row r="301">
          <cell r="M301">
            <v>45291</v>
          </cell>
        </row>
        <row r="339">
          <cell r="H339">
            <v>9000</v>
          </cell>
        </row>
        <row r="361">
          <cell r="C361">
            <v>2028</v>
          </cell>
          <cell r="H361">
            <v>1.5</v>
          </cell>
        </row>
        <row r="362">
          <cell r="C362">
            <v>2029</v>
          </cell>
          <cell r="H362">
            <v>1.5</v>
          </cell>
        </row>
        <row r="363">
          <cell r="C363">
            <v>2030</v>
          </cell>
          <cell r="H363">
            <v>1.5</v>
          </cell>
        </row>
        <row r="364">
          <cell r="C364">
            <v>2031</v>
          </cell>
          <cell r="H364">
            <v>1.5</v>
          </cell>
        </row>
        <row r="365">
          <cell r="C365">
            <v>2032</v>
          </cell>
          <cell r="H365">
            <v>1.5</v>
          </cell>
        </row>
        <row r="366">
          <cell r="C366">
            <v>2034</v>
          </cell>
          <cell r="H366">
            <v>1.5</v>
          </cell>
        </row>
        <row r="367">
          <cell r="C367">
            <v>2036</v>
          </cell>
          <cell r="H367">
            <v>1.5</v>
          </cell>
        </row>
        <row r="368">
          <cell r="C368">
            <v>2038</v>
          </cell>
          <cell r="H368">
            <v>1.5</v>
          </cell>
        </row>
        <row r="369">
          <cell r="C369">
            <v>2040</v>
          </cell>
          <cell r="H369">
            <v>1.5</v>
          </cell>
        </row>
        <row r="370">
          <cell r="C370">
            <v>2042</v>
          </cell>
          <cell r="H370">
            <v>1.5</v>
          </cell>
        </row>
      </sheetData>
      <sheetData sheetId="5" refreshError="1"/>
      <sheetData sheetId="6" refreshError="1"/>
      <sheetData sheetId="7">
        <row r="123">
          <cell r="C123">
            <v>280889.75545077148</v>
          </cell>
        </row>
        <row r="124">
          <cell r="C124">
            <v>-3.19819082506001E-5</v>
          </cell>
        </row>
        <row r="127">
          <cell r="C127">
            <v>5.5710308216291644E-2</v>
          </cell>
        </row>
      </sheetData>
      <sheetData sheetId="8" refreshError="1"/>
      <sheetData sheetId="9" refreshError="1"/>
      <sheetData sheetId="10" refreshError="1"/>
      <sheetData sheetId="11">
        <row r="18">
          <cell r="D18">
            <v>3.6931139943590097E-3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omberg"/>
      <sheetName val="Multipli"/>
      <sheetName val="Exchange rates"/>
      <sheetName val="Estimates"/>
      <sheetName val="Comparables"/>
      <sheetName val="Legenda"/>
      <sheetName val="D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elcase"/>
      <sheetName val="Grafico Steelcase"/>
      <sheetName val="Hon Industries"/>
      <sheetName val="Grafico Hon Industries"/>
      <sheetName val="Herman Miller"/>
      <sheetName val="Grafico Herman Millerr"/>
      <sheetName val="Teknion"/>
      <sheetName val="Grafico Teknion"/>
      <sheetName val="Samas Groep"/>
      <sheetName val="Grafico Samas Groep"/>
      <sheetName val="Assumption_invest."/>
      <sheetName val="Assumptions"/>
      <sheetName val="Target"/>
    </sheetNames>
    <sheetDataSet>
      <sheetData sheetId="0"/>
      <sheetData sheetId="1"/>
      <sheetData sheetId="2" refreshError="1">
        <row r="7">
          <cell r="A7">
            <v>37165</v>
          </cell>
          <cell r="F7">
            <v>37165</v>
          </cell>
        </row>
      </sheetData>
      <sheetData sheetId="3"/>
      <sheetData sheetId="4" refreshError="1">
        <row r="7">
          <cell r="A7">
            <v>37165</v>
          </cell>
          <cell r="F7">
            <v>37165</v>
          </cell>
        </row>
      </sheetData>
      <sheetData sheetId="5"/>
      <sheetData sheetId="6" refreshError="1">
        <row r="7">
          <cell r="A7">
            <v>37165</v>
          </cell>
          <cell r="F7">
            <v>37165</v>
          </cell>
        </row>
      </sheetData>
      <sheetData sheetId="7"/>
      <sheetData sheetId="8" refreshError="1">
        <row r="7">
          <cell r="A7">
            <v>37165</v>
          </cell>
          <cell r="F7">
            <v>37165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rge_formula"/>
      <sheetName val="hse"/>
      <sheetName val="chl"/>
      <sheetName val="ch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ratios CE"/>
      <sheetName val="Foglio1 (2)"/>
      <sheetName val="Foglio1 (3)"/>
      <sheetName val="ELITEL CE GRUPPO"/>
      <sheetName val="ELITEL BS GRUPPO"/>
      <sheetName val="ELITEL GRUPPO  CASH FLOW"/>
      <sheetName val="TFR e Immob (Si Efficien)"/>
      <sheetName val="IVA"/>
      <sheetName val="IRAP"/>
      <sheetName val="Hist. Prices"/>
      <sheetName val="Bloom Links"/>
      <sheetName val="Margini"/>
      <sheetName val="Financials"/>
      <sheetName val="Multipli"/>
      <sheetName val="Crescita"/>
      <sheetName val="Appl. Multipli"/>
      <sheetName val="WACC tax eff"/>
      <sheetName val="WACC tax nom"/>
      <sheetName val="DCF"/>
      <sheetName val="Teknion"/>
      <sheetName val="Samas Groep"/>
      <sheetName val="Hon Industries"/>
      <sheetName val="Herman Mi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claimer"/>
      <sheetName val="TrChanges"/>
      <sheetName val="to do"/>
      <sheetName val="Scenari"/>
      <sheetName val="Sintesi Miniperm"/>
      <sheetName val="Senzitivities"/>
      <sheetName val="SOMMARIO"/>
      <sheetName val="AreaMACRO"/>
      <sheetName val="assbook"/>
      <sheetName val="assumptions"/>
      <sheetName val="Fonti-Usi"/>
      <sheetName val="CFCESP"/>
      <sheetName val="InputCapex"/>
      <sheetName val="Ammort"/>
      <sheetName val="Costruzioni"/>
      <sheetName val="Ammort2"/>
      <sheetName val="Ricavi-Costi"/>
      <sheetName val="InputOpex"/>
      <sheetName val="CFCESP_SEM"/>
      <sheetName val="CFCESP_ANN"/>
      <sheetName val="Ratios"/>
      <sheetName val="Debito"/>
      <sheetName val="Imposte"/>
      <sheetName val="Traffico"/>
      <sheetName val="Investimenti"/>
      <sheetName val="Riserve"/>
      <sheetName val="IVA"/>
      <sheetName val="Hedging"/>
      <sheetName val="PFR"/>
      <sheetName val="Tabelle_DICOTER"/>
      <sheetName val="DICOTER annuali"/>
      <sheetName val="TrafficoPedaggi"/>
      <sheetName val="DETTAGLIO_TARIFFE"/>
      <sheetName val="beta"/>
      <sheetName val="TFE"/>
      <sheetName val="TEG"/>
      <sheetName val="Confronto P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S6" t="str">
            <v>WACC</v>
          </cell>
        </row>
      </sheetData>
      <sheetData sheetId="8"/>
      <sheetData sheetId="9"/>
      <sheetData sheetId="10">
        <row r="7">
          <cell r="I7">
            <v>39814</v>
          </cell>
        </row>
        <row r="8">
          <cell r="I8">
            <v>56.330555555555556</v>
          </cell>
        </row>
        <row r="11">
          <cell r="I11">
            <v>43100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G3">
            <v>39814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fr Costi Finanziari"/>
      <sheetName val="Cfr VTGM Tariffe"/>
      <sheetName val="Summary"/>
      <sheetName val="Tabella di Sintesi APL"/>
      <sheetName val="Traffico"/>
      <sheetName val="Input"/>
      <sheetName val="Investimenti"/>
      <sheetName val="Euribor - CPI"/>
      <sheetName val="Costruzione"/>
      <sheetName val="Fonti-Impieghi"/>
      <sheetName val="Ricavi &amp; Costi"/>
      <sheetName val="Finanziamenti"/>
      <sheetName val="Ammortamenti"/>
      <sheetName val="Circolante"/>
      <sheetName val="Imposte"/>
      <sheetName val="Flussi di Cassa"/>
      <sheetName val="Conto Economico"/>
      <sheetName val="Stato Patrimoniale"/>
      <sheetName val="CE_SP_FC Annui"/>
      <sheetName val="Ratios"/>
      <sheetName val="Grafici - Dati"/>
      <sheetName val="Macro"/>
      <sheetName val="PEF Modello Unificato"/>
      <sheetName val="TFE"/>
      <sheetName val="Tab LG Defisc 3.4"/>
      <sheetName val="TABELLA 1 - BETA LEVERED"/>
      <sheetName val="TABELLA 2 - WACC LORDO"/>
      <sheetName val="Tabella 5 - PFR"/>
      <sheetName val="PFR Base"/>
      <sheetName val="PFR Squilibrio"/>
      <sheetName val="PFR Defiscalizzato"/>
      <sheetName val="Parametro K"/>
      <sheetName val="Traffico OLD"/>
      <sheetName val="Dati storici"/>
      <sheetName val="PFR Defiscalizzato Extra WACC"/>
    </sheetNames>
    <sheetDataSet>
      <sheetData sheetId="0" refreshError="1"/>
      <sheetData sheetId="1" refreshError="1"/>
      <sheetData sheetId="2" refreshError="1"/>
      <sheetData sheetId="3">
        <row r="44">
          <cell r="C44" t="str">
            <v>SI</v>
          </cell>
        </row>
        <row r="46">
          <cell r="C46" t="str">
            <v>NO</v>
          </cell>
        </row>
      </sheetData>
      <sheetData sheetId="4" refreshError="1"/>
      <sheetData sheetId="5" refreshError="1"/>
      <sheetData sheetId="6">
        <row r="826">
          <cell r="I826">
            <v>150000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4">
          <cell r="C14" t="str">
            <v>OK</v>
          </cell>
        </row>
        <row r="18">
          <cell r="D18">
            <v>0</v>
          </cell>
        </row>
        <row r="109">
          <cell r="D109">
            <v>10353.672616863783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74">
          <cell r="C74">
            <v>393070.52478609094</v>
          </cell>
        </row>
      </sheetData>
      <sheetData sheetId="31" refreshError="1"/>
      <sheetData sheetId="32">
        <row r="77">
          <cell r="C77">
            <v>1.6558171477009791E-4</v>
          </cell>
        </row>
      </sheetData>
      <sheetData sheetId="33" refreshError="1"/>
      <sheetData sheetId="34" refreshError="1"/>
      <sheetData sheetId="35">
        <row r="7">
          <cell r="C7">
            <v>0.12950262227749001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t"/>
      <sheetName val="Ctrl"/>
      <sheetName val="Inputs&gt;&gt;&gt;"/>
      <sheetName val="Sensi"/>
      <sheetName val="In"/>
      <sheetName val="In_Lin"/>
      <sheetName val="Brebemi&gt;&gt;&gt;"/>
      <sheetName val="Op"/>
      <sheetName val="T&amp;A"/>
      <sheetName val="Fin_old"/>
      <sheetName val="Fin_New"/>
      <sheetName val="Eq"/>
      <sheetName val="FR_B"/>
      <sheetName val="Reg"/>
      <sheetName val="Reg_v02"/>
      <sheetName val="ANAS"/>
      <sheetName val="TIR"/>
      <sheetName val="Comp_Cert"/>
      <sheetName val="Ratio"/>
      <sheetName val="Appendix 1"/>
      <sheetName val="ParentCo&gt;&gt;&gt;"/>
      <sheetName val="Fin"/>
      <sheetName val="FR_PC"/>
      <sheetName val="Outputs&gt;&gt;&gt;"/>
      <sheetName val="CF"/>
      <sheetName val="Selec_FR"/>
      <sheetName val="Paybles Arg"/>
    </sheetNames>
    <sheetDataSet>
      <sheetData sheetId="0"/>
      <sheetData sheetId="1"/>
      <sheetData sheetId="2"/>
      <sheetData sheetId="3">
        <row r="25">
          <cell r="G25">
            <v>1</v>
          </cell>
        </row>
      </sheetData>
      <sheetData sheetId="4">
        <row r="15">
          <cell r="G15">
            <v>5</v>
          </cell>
        </row>
        <row r="29">
          <cell r="G29">
            <v>51157</v>
          </cell>
        </row>
      </sheetData>
      <sheetData sheetId="5"/>
      <sheetData sheetId="6"/>
      <sheetData sheetId="7"/>
      <sheetData sheetId="8">
        <row r="112">
          <cell r="H112">
            <v>0</v>
          </cell>
        </row>
      </sheetData>
      <sheetData sheetId="9"/>
      <sheetData sheetId="10">
        <row r="188">
          <cell r="H188">
            <v>312781.71815999999</v>
          </cell>
        </row>
        <row r="205">
          <cell r="H205">
            <v>-321450.71769999998</v>
          </cell>
        </row>
        <row r="249">
          <cell r="H249">
            <v>988334.81400999997</v>
          </cell>
        </row>
        <row r="397">
          <cell r="H397">
            <v>0</v>
          </cell>
        </row>
        <row r="652">
          <cell r="G652">
            <v>651.72443759921771</v>
          </cell>
        </row>
        <row r="717">
          <cell r="H717">
            <v>9118299.5500000007</v>
          </cell>
        </row>
        <row r="752">
          <cell r="H752">
            <v>0</v>
          </cell>
        </row>
        <row r="815">
          <cell r="H815">
            <v>0</v>
          </cell>
        </row>
      </sheetData>
      <sheetData sheetId="11">
        <row r="79">
          <cell r="H79">
            <v>0</v>
          </cell>
        </row>
        <row r="136">
          <cell r="H136">
            <v>0</v>
          </cell>
        </row>
      </sheetData>
      <sheetData sheetId="12"/>
      <sheetData sheetId="13">
        <row r="5">
          <cell r="D5">
            <v>5.9806999999999999E-2</v>
          </cell>
        </row>
        <row r="24">
          <cell r="D24">
            <v>9.9233994760063296E-2</v>
          </cell>
        </row>
        <row r="26">
          <cell r="D26">
            <v>8.3075014501499345E-2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Manager"/>
      <sheetName val="CE"/>
      <sheetName val="SP"/>
      <sheetName val="CF"/>
      <sheetName val="WACC &amp; Flussi"/>
      <sheetName val="Fonti-Impieghi"/>
      <sheetName val="Assunzioni Operative"/>
      <sheetName val="Costi di gestione"/>
      <sheetName val="Assunzioni Finanziarie"/>
      <sheetName val="Timing"/>
      <sheetName val="Tax"/>
      <sheetName val="INPUT"/>
      <sheetName val="Ricavi &amp; Traffico"/>
      <sheetName val="Investimenti"/>
      <sheetName val="Tariffe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3.4625000000000003E-2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ales vol.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Input"/>
      <sheetName val="ProForma"/>
      <sheetName val="__FDSCACHE__"/>
      <sheetName val="Output"/>
      <sheetName val="Sheet1"/>
      <sheetName val="9-05046L"/>
      <sheetName val="NTBAss"/>
      <sheetName val="Corp Overhead"/>
      <sheetName val="MWC"/>
      <sheetName val="oldSEG"/>
      <sheetName val="Quarters"/>
      <sheetName val="20_year"/>
      <sheetName val="ten_year"/>
      <sheetName val="5_year"/>
      <sheetName val="Trading_Summary"/>
      <sheetName val="Expected_European_Inv"/>
      <sheetName val="Diageo's_investor_base"/>
      <sheetName val="sales_vol_"/>
      <sheetName val="spread_perf_"/>
      <sheetName val="spread_2"/>
      <sheetName val="Global_dist"/>
      <sheetName val="Global_distribution"/>
      <sheetName val="Internat_dist"/>
      <sheetName val="Post_launch_(6)"/>
      <sheetName val="Recent_trading_(7)"/>
      <sheetName val="Corp_Overhead"/>
      <sheetName val="20_year1"/>
      <sheetName val="ten_year1"/>
      <sheetName val="5_year1"/>
      <sheetName val="Trading_Summary1"/>
      <sheetName val="Expected_European_Inv1"/>
      <sheetName val="Diageo's_investor_base1"/>
      <sheetName val="sales_vol_1"/>
      <sheetName val="spread_perf_1"/>
      <sheetName val="spread_21"/>
      <sheetName val="Global_dist1"/>
      <sheetName val="Global_distribution1"/>
      <sheetName val="Internat_dist1"/>
      <sheetName val="Post_launch_(6)1"/>
      <sheetName val="Recent_trading_(7)1"/>
      <sheetName val="Corp_Overhead1"/>
      <sheetName val="20_year2"/>
      <sheetName val="ten_year2"/>
      <sheetName val="5_year2"/>
      <sheetName val="Trading_Summary2"/>
      <sheetName val="Expected_European_Inv2"/>
      <sheetName val="Diageo's_investor_base2"/>
      <sheetName val="sales_vol_2"/>
      <sheetName val="spread_perf_2"/>
      <sheetName val="spread_22"/>
      <sheetName val="Global_dist2"/>
      <sheetName val="Global_distribution2"/>
      <sheetName val="Internat_dist2"/>
      <sheetName val="Post_launch_(6)2"/>
      <sheetName val="Recent_trading_(7)2"/>
      <sheetName val="Corp_Overhead2"/>
      <sheetName val="CAPEX"/>
      <sheetName val="Parameters"/>
      <sheetName val="INPUT ACQUIROR DATA"/>
      <sheetName val="category uomo"/>
      <sheetName val="contr partner"/>
      <sheetName val="EO-IVA"/>
      <sheetName val="OVIESSE"/>
      <sheetName val="Qcharts"/>
      <sheetName val="Charts"/>
      <sheetName val="Offers G&amp;C"/>
      <sheetName val="Offers GE"/>
      <sheetName val="Offers GS"/>
      <sheetName val="Offers MC"/>
      <sheetName val="codici - partime"/>
      <sheetName val="Bloom Links"/>
      <sheetName val="salesvol_"/>
      <sheetName val="sales vol_"/>
      <sheetName val="Stock Price"/>
      <sheetName val="Financials"/>
      <sheetName val="Assumptions"/>
      <sheetName val="Transaction-Assum."/>
      <sheetName val="Gráfico"/>
      <sheetName val="P&amp;L --KRON"/>
      <sheetName val="P&amp;L -BayTV"/>
      <sheetName val="Data"/>
      <sheetName val="All Sum"/>
      <sheetName val="Summary Financials"/>
      <sheetName val="LTM"/>
      <sheetName val="CREDIT STATS"/>
      <sheetName val="DropZone"/>
      <sheetName val="Amarillo I-40-HI"/>
      <sheetName val="Input Projected"/>
      <sheetName val="Cover"/>
      <sheetName val="Prop Model"/>
      <sheetName val="Total Firm"/>
      <sheetName val="company"/>
      <sheetName val="215002"/>
      <sheetName val="MktAss"/>
      <sheetName val="BS Rollup"/>
      <sheetName val="Data for 03-04 Base Position"/>
      <sheetName val="Divisional Model"/>
      <sheetName val="Delhaize"/>
      <sheetName val="Office Data"/>
      <sheetName val="Stock_Price"/>
      <sheetName val="sales_vol_3"/>
      <sheetName val="Stock_Price1"/>
      <sheetName val="sales_vol_4"/>
      <sheetName val="sales_vol_5"/>
      <sheetName val="Stock_Price2"/>
      <sheetName val="consolidated"/>
      <sheetName val="BTMAIN"/>
      <sheetName val="OPER"/>
      <sheetName val="Summary"/>
      <sheetName val="RSR"/>
      <sheetName val="Weeklies"/>
      <sheetName val="Opportunity Codes "/>
      <sheetName val="2013"/>
      <sheetName val="Sheet2"/>
      <sheetName val="Sheet3"/>
      <sheetName val="Sheet4"/>
      <sheetName val="Total"/>
      <sheetName val="CAPITAL PH1"/>
      <sheetName val=" BUDGET P1"/>
      <sheetName val="A"/>
      <sheetName val="EuroInputs"/>
      <sheetName val="Financial Overview ShortProfile"/>
      <sheetName val="CUS Image"/>
      <sheetName val="Amort Sched"/>
      <sheetName val="Constr&amp;Fund"/>
      <sheetName val="Anali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J34" t="str">
            <v>Europe</v>
          </cell>
        </row>
        <row r="211">
          <cell r="J211" t="str">
            <v>Europe</v>
          </cell>
        </row>
        <row r="212">
          <cell r="J212" t="str">
            <v>Other</v>
          </cell>
        </row>
        <row r="213">
          <cell r="J213" t="str">
            <v>Swiss</v>
          </cell>
        </row>
        <row r="214">
          <cell r="J214" t="str">
            <v>UK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O ECONOMICO Progressivo"/>
      <sheetName val="CONTO ECONOMICO"/>
      <sheetName val="CONTO ECONOMICO ROSPO Progres."/>
      <sheetName val="CONTO ECONOMICO ROSPO"/>
      <sheetName val="CONTO ECONOMICO SARAGO PROG."/>
      <sheetName val="CONTO ECONOMICO SARAGO"/>
      <sheetName val="CONTO ECONOMICO GAS Prog."/>
      <sheetName val="CONTO ECONOMICO GAS"/>
      <sheetName val="CONTO ECONOMICO SEDE Prog."/>
      <sheetName val="CONTO ECONOMICO SEDE"/>
      <sheetName val="vecve"/>
      <sheetName val="CFIX"/>
      <sheetName val="MTZ"/>
      <sheetName val="INV"/>
      <sheetName val="WBDG"/>
      <sheetName val="PERS_D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t"/>
      <sheetName val="Ctrl"/>
      <sheetName val="Sensi"/>
      <sheetName val="Log"/>
      <sheetName val="Inputs&gt;&gt;&gt;"/>
      <sheetName val="In"/>
      <sheetName val="In_Lin"/>
      <sheetName val="Brebemi&gt;&gt;&gt;"/>
      <sheetName val="Op"/>
      <sheetName val="T&amp;A"/>
      <sheetName val="Fin_old"/>
      <sheetName val="Fin_New"/>
      <sheetName val="Eq"/>
      <sheetName val="FR_B"/>
      <sheetName val="ANAS"/>
      <sheetName val="ART"/>
      <sheetName val="Reg"/>
      <sheetName val="Comp_Cert"/>
      <sheetName val="Ratio"/>
      <sheetName val="Appendix 1"/>
      <sheetName val="ParentCo&gt;&gt;&gt;"/>
      <sheetName val="Fin"/>
      <sheetName val="FR_PC"/>
      <sheetName val="Outputs&gt;&gt;&gt;"/>
      <sheetName val="CF"/>
      <sheetName val="Selec_FR"/>
      <sheetName val="Paybles A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8">
          <cell r="C118">
            <v>8.4517523646354675E-7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oldSEG"/>
      <sheetName val="Quarters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  <sheetName val="CUS_Image"/>
      <sheetName val="New_Q_Seg"/>
      <sheetName val="Dairy_Q"/>
      <sheetName val="sales_vol_"/>
      <sheetName val="CUS_Image1"/>
      <sheetName val="New_Q_Seg1"/>
      <sheetName val="Dairy_Q1"/>
      <sheetName val="sales_vol_1"/>
      <sheetName val="CUS_Image2"/>
      <sheetName val="New_Q_Seg2"/>
      <sheetName val="Dairy_Q2"/>
      <sheetName val="sales_vol_2"/>
      <sheetName val="Qcharts"/>
      <sheetName val="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12" refreshError="1"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04"/>
      <sheetName val="09"/>
      <sheetName val="10"/>
      <sheetName val="11"/>
      <sheetName val="DIV Y"/>
      <sheetName val="Europe"/>
      <sheetName val="US"/>
      <sheetName val="Sheet3"/>
      <sheetName val="Quarters"/>
      <sheetName val="MLP IPO Yields vs MLP Index"/>
      <sheetName val="Stock Price"/>
      <sheetName val="sales vol."/>
      <sheetName val="oldSEG"/>
      <sheetName val="Operating Statistics"/>
      <sheetName val=""/>
      <sheetName val="EAT"/>
      <sheetName val="KRA"/>
      <sheetName val="NTM PE"/>
      <sheetName val="RB AD"/>
      <sheetName val="Book1"/>
      <sheetName val="Period Cost"/>
      <sheetName val="Controles"/>
      <sheetName val="Assembled Workforce"/>
      <sheetName val="Parameters"/>
      <sheetName val="Rental contracts"/>
      <sheetName val="Intercompany agreements"/>
      <sheetName val="Material contracts"/>
      <sheetName val="Sheet1"/>
      <sheetName val="Setup"/>
      <sheetName val="Finance IT &amp; Pro (2)"/>
      <sheetName val="Dashboard"/>
      <sheetName val="PM2"/>
      <sheetName val="Finance_IT_&amp;_Pro_(2)"/>
      <sheetName val="Steel Comp.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creening"/>
      <sheetName val="Aggregates"/>
      <sheetName val="Screen Criteria"/>
      <sheetName val="Deal Inputs (In)"/>
      <sheetName val="#REF"/>
      <sheetName val="CompLink"/>
      <sheetName val="Control (In)"/>
      <sheetName val="Workings"/>
      <sheetName val="Combo"/>
      <sheetName val="DCF I (In)"/>
      <sheetName val="Inputs"/>
      <sheetName val="Cover"/>
      <sheetName val="manager"/>
      <sheetName val="ELTA"/>
      <sheetName val="CSCCincSKR"/>
      <sheetName val="Control"/>
      <sheetName val="SOTP"/>
      <sheetName val="Interpool"/>
      <sheetName val="TAL"/>
      <sheetName val="Cronos"/>
      <sheetName val="Group"/>
      <sheetName val="Financials"/>
      <sheetName val="OpCo"/>
      <sheetName val="Synergies"/>
      <sheetName val="LBO inputs"/>
      <sheetName val="DCF"/>
      <sheetName val="Infrastructure model"/>
      <sheetName val="DIV INC"/>
      <sheetName val="LTM"/>
      <sheetName val="CREDIT STATS"/>
      <sheetName val="DropZone"/>
      <sheetName val="Outputs"/>
    </sheetNames>
    <sheetDataSet>
      <sheetData sheetId="0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Inst. Sales"/>
      <sheetName val="Price Performance (3)"/>
      <sheetName val="MLPX4"/>
      <sheetName val="MLPX3"/>
      <sheetName val="MLP Offering"/>
      <sheetName val="MLP Rank"/>
      <sheetName val="MLPpricVol"/>
      <sheetName val="MLP Index 95 to Present (3)"/>
      <sheetName val="WilliamsPrice"/>
      <sheetName val="MLPX1 (2)"/>
      <sheetName val="Graph #4"/>
      <sheetName val="NBP MARKET"/>
      <sheetName val="nbp PIPELINE"/>
      <sheetName val="Avg Current Yields"/>
      <sheetName val="Growth MLPs"/>
      <sheetName val="MLP (3)"/>
      <sheetName val="Chart1"/>
      <sheetName val="Pipeline MLPs and 10 year Treas"/>
      <sheetName val="MLP IPO Yields vs MLP Index"/>
      <sheetName val="oldSEG"/>
      <sheetName val="Quarters"/>
      <sheetName val="Shareholders and directors"/>
      <sheetName val="Global_Inst__Sales"/>
      <sheetName val="Price_Performance_(3)"/>
      <sheetName val="MLP_Offering"/>
      <sheetName val="MLP_Rank"/>
      <sheetName val="MLP_Index_95_to_Present_(3)"/>
      <sheetName val="MLPX1_(2)"/>
      <sheetName val="Graph_#4"/>
      <sheetName val="NBP_MARKET"/>
      <sheetName val="nbp_PIPELINE"/>
      <sheetName val="Avg_Current_Yields"/>
      <sheetName val="Growth_MLPs"/>
      <sheetName val="MLP_(3)"/>
      <sheetName val="Pipeline_MLPs_and_10_year_Treas"/>
      <sheetName val="MLP_IPO_Yields_vs_MLP_Index"/>
      <sheetName val="Global_Inst__Sales1"/>
      <sheetName val="Price_Performance_(3)1"/>
      <sheetName val="MLP_Offering1"/>
      <sheetName val="MLP_Rank1"/>
      <sheetName val="MLP_Index_95_to_Present_(3)1"/>
      <sheetName val="MLPX1_(2)1"/>
      <sheetName val="Graph_#41"/>
      <sheetName val="NBP_MARKET1"/>
      <sheetName val="nbp_PIPELINE1"/>
      <sheetName val="Avg_Current_Yields1"/>
      <sheetName val="Growth_MLPs1"/>
      <sheetName val="MLP_(3)1"/>
      <sheetName val="Pipeline_MLPs_and_10_year_Trea1"/>
      <sheetName val="MLP_IPO_Yields_vs_MLP_Index1"/>
      <sheetName val="Global_Inst__Sales2"/>
      <sheetName val="Price_Performance_(3)2"/>
      <sheetName val="MLP_Offering2"/>
      <sheetName val="MLP_Rank2"/>
      <sheetName val="MLP_Index_95_to_Present_(3)2"/>
      <sheetName val="MLPX1_(2)2"/>
      <sheetName val="Graph_#42"/>
      <sheetName val="NBP_MARKET2"/>
      <sheetName val="nbp_PIPELINE2"/>
      <sheetName val="Avg_Current_Yields2"/>
      <sheetName val="Growth_MLPs2"/>
      <sheetName val="MLP_(3)2"/>
      <sheetName val="Pipeline_MLPs_and_10_year_Trea2"/>
      <sheetName val="MLP_IPO_Yields_vs_MLP_Index2"/>
      <sheetName val="Interconn."/>
      <sheetName val="Cover"/>
      <sheetName val="Hf"/>
      <sheetName val="Stock Price"/>
      <sheetName val="SHTCOMPS"/>
      <sheetName val="Action PV"/>
      <sheetName val="WEEKLYVLS"/>
      <sheetName val="#REF"/>
      <sheetName val="KPIs VLS"/>
      <sheetName val="Page A-1"/>
      <sheetName val="inputs"/>
      <sheetName val="CONSOL"/>
      <sheetName val="consolidated"/>
      <sheetName val="Source_Use"/>
      <sheetName val="sales vo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ales vol.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input"/>
      <sheetName val="Qcharts"/>
      <sheetName val="Charts"/>
      <sheetName val="NTBAss"/>
      <sheetName val="Constr&amp;Fund"/>
      <sheetName val="salesvol_"/>
      <sheetName val="sales vol_"/>
      <sheetName val="Offers G&amp;C"/>
      <sheetName val="Offers GE"/>
      <sheetName val="Offers GS"/>
      <sheetName val="Offers MC"/>
      <sheetName val="codici - partime"/>
      <sheetName val="contr partner"/>
      <sheetName val="SINTESI"/>
      <sheetName val="Bloom Links"/>
      <sheetName val="ProForma"/>
      <sheetName val="__FDSCACHE__"/>
      <sheetName val="Output"/>
      <sheetName val="Sheet1"/>
      <sheetName val="Corp Overhead"/>
      <sheetName val="category uomo"/>
      <sheetName val="Stock Price"/>
      <sheetName val="Financials"/>
      <sheetName val="EO-IVA"/>
      <sheetName val="OVIESSE"/>
      <sheetName val="CUS Image"/>
      <sheetName val="oldSEG"/>
      <sheetName val="Quarters"/>
      <sheetName val="Delhaize"/>
      <sheetName val="Total"/>
      <sheetName val="20_year"/>
      <sheetName val="ten_year"/>
      <sheetName val="5_year"/>
      <sheetName val="Trading_Summary"/>
      <sheetName val="Expected_European_Inv"/>
      <sheetName val="Diageo's_investor_base"/>
      <sheetName val="sales_vol_"/>
      <sheetName val="spread_perf_"/>
      <sheetName val="spread_2"/>
      <sheetName val="Global_dist"/>
      <sheetName val="Global_distribution"/>
      <sheetName val="Internat_dist"/>
      <sheetName val="Post_launch_(6)"/>
      <sheetName val="Recent_trading_(7)"/>
      <sheetName val="sales_vol_1"/>
      <sheetName val="Stock_Price"/>
      <sheetName val="20_year1"/>
      <sheetName val="ten_year1"/>
      <sheetName val="5_year1"/>
      <sheetName val="Trading_Summary1"/>
      <sheetName val="Expected_European_Inv1"/>
      <sheetName val="Diageo's_investor_base1"/>
      <sheetName val="sales_vol_2"/>
      <sheetName val="spread_perf_1"/>
      <sheetName val="spread_21"/>
      <sheetName val="Global_dist1"/>
      <sheetName val="Global_distribution1"/>
      <sheetName val="Internat_dist1"/>
      <sheetName val="Post_launch_(6)1"/>
      <sheetName val="Recent_trading_(7)1"/>
      <sheetName val="sales_vol_3"/>
      <sheetName val="Stock_Price1"/>
      <sheetName val="20_year2"/>
      <sheetName val="ten_year2"/>
      <sheetName val="5_year2"/>
      <sheetName val="Trading_Summary2"/>
      <sheetName val="Expected_European_Inv2"/>
      <sheetName val="Diageo's_investor_base2"/>
      <sheetName val="sales_vol_4"/>
      <sheetName val="spread_perf_2"/>
      <sheetName val="spread_22"/>
      <sheetName val="Global_dist2"/>
      <sheetName val="Global_distribution2"/>
      <sheetName val="Internat_dist2"/>
      <sheetName val="Post_launch_(6)2"/>
      <sheetName val="Recent_trading_(7)2"/>
      <sheetName val="sales_vol_5"/>
      <sheetName val="Stock_Price2"/>
      <sheetName val="consolidated"/>
      <sheetName val="Input Projected"/>
      <sheetName val="BTMAIN"/>
      <sheetName val="9-05046L"/>
      <sheetName val="MWC"/>
      <sheetName val="Corp_Overhead"/>
      <sheetName val="Corp_Overhead1"/>
      <sheetName val="Corp_Overhead2"/>
      <sheetName val="CAPEX"/>
      <sheetName val="Parameters"/>
      <sheetName val="INPUT ACQUIROR DATA"/>
      <sheetName val="OPER"/>
      <sheetName val="Assumptions"/>
      <sheetName val="RSR"/>
      <sheetName val="Summary"/>
      <sheetName val="EuroInputs"/>
      <sheetName val="Weeklies"/>
      <sheetName val="Opportunity Codes "/>
      <sheetName val="2013"/>
      <sheetName val="Sheet2"/>
      <sheetName val="Sheet3"/>
      <sheetName val="Sheet4"/>
      <sheetName val="CAPITAL PH1"/>
      <sheetName val=" BUDGET P1"/>
      <sheetName val="MktAss"/>
      <sheetName val="A"/>
      <sheetName val="Financial Overview ShortProfile"/>
      <sheetName val="Prop Model"/>
      <sheetName val="Office Data"/>
      <sheetName val="Transaction-Assum."/>
      <sheetName val="Gráfico"/>
      <sheetName val="Data"/>
      <sheetName val="All Sum"/>
      <sheetName val="P&amp;L --KRON"/>
      <sheetName val="P&amp;L -BayTV"/>
      <sheetName val="215002"/>
      <sheetName val="Summary Financials"/>
      <sheetName val="Amarillo I-40-HI"/>
      <sheetName val="LTM"/>
      <sheetName val="CREDIT STATS"/>
      <sheetName val="DropZone"/>
      <sheetName val="Cover"/>
      <sheetName val="Total Firm"/>
      <sheetName val="Data for 03-04 Base Position"/>
      <sheetName val="company"/>
      <sheetName val="BS Rollup"/>
      <sheetName val="BEV"/>
      <sheetName val="EBITDA"/>
      <sheetName val="Price Performance Output"/>
      <sheetName val="Historical Multiples Output"/>
      <sheetName val="Straw Man"/>
      <sheetName val="MedSolutions Financial Data"/>
      <sheetName val="Football Field "/>
      <sheetName val="DCF"/>
      <sheetName val="13199"/>
      <sheetName val="PNGOil"/>
      <sheetName val="Divisional Model"/>
      <sheetName val="Amort 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9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9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CC49-45B6-45FD-B295-2EDA203F15BE}">
  <dimension ref="A2:E33"/>
  <sheetViews>
    <sheetView showGridLines="0" workbookViewId="0">
      <selection activeCell="D16" sqref="D16"/>
    </sheetView>
  </sheetViews>
  <sheetFormatPr defaultRowHeight="15" x14ac:dyDescent="0.25"/>
  <cols>
    <col min="1" max="1" width="8.85546875"/>
    <col min="2" max="2" width="70.7109375" customWidth="1"/>
    <col min="3" max="3" width="15.7109375" customWidth="1"/>
    <col min="4" max="4" width="17.42578125" bestFit="1" customWidth="1"/>
    <col min="5" max="137" width="12.7109375" style="1" customWidth="1"/>
    <col min="138" max="16384" width="9.140625" style="1"/>
  </cols>
  <sheetData>
    <row r="2" spans="1:4" ht="15.75" x14ac:dyDescent="0.25">
      <c r="A2" s="326" t="s">
        <v>361</v>
      </c>
      <c r="B2" s="327"/>
      <c r="C2" s="327"/>
      <c r="D2" s="328"/>
    </row>
    <row r="3" spans="1:4" x14ac:dyDescent="0.25">
      <c r="A3" s="116" t="s">
        <v>362</v>
      </c>
      <c r="B3" s="7" t="s">
        <v>363</v>
      </c>
      <c r="C3" s="60"/>
      <c r="D3" s="117"/>
    </row>
    <row r="4" spans="1:4" x14ac:dyDescent="0.25">
      <c r="A4" s="118"/>
      <c r="B4" s="119"/>
      <c r="D4" s="120"/>
    </row>
    <row r="5" spans="1:4" x14ac:dyDescent="0.25">
      <c r="A5" s="121" t="s">
        <v>364</v>
      </c>
      <c r="B5" t="s">
        <v>365</v>
      </c>
      <c r="C5" s="122"/>
      <c r="D5" s="123"/>
    </row>
    <row r="6" spans="1:4" x14ac:dyDescent="0.25">
      <c r="A6" s="121" t="s">
        <v>366</v>
      </c>
      <c r="B6" t="s">
        <v>367</v>
      </c>
      <c r="C6" s="122"/>
      <c r="D6" s="124"/>
    </row>
    <row r="7" spans="1:4" x14ac:dyDescent="0.25">
      <c r="A7" s="125"/>
      <c r="C7" s="122"/>
      <c r="D7" s="123"/>
    </row>
    <row r="8" spans="1:4" x14ac:dyDescent="0.25">
      <c r="A8" s="125"/>
      <c r="B8" s="4" t="s">
        <v>368</v>
      </c>
      <c r="C8" s="126"/>
      <c r="D8" s="127">
        <f>D5+D6</f>
        <v>0</v>
      </c>
    </row>
    <row r="9" spans="1:4" x14ac:dyDescent="0.25">
      <c r="A9" s="121"/>
      <c r="C9" s="122"/>
      <c r="D9" s="123"/>
    </row>
    <row r="10" spans="1:4" x14ac:dyDescent="0.25">
      <c r="A10" s="116" t="s">
        <v>369</v>
      </c>
      <c r="B10" s="7" t="s">
        <v>370</v>
      </c>
      <c r="C10" s="128"/>
      <c r="D10" s="129"/>
    </row>
    <row r="11" spans="1:4" x14ac:dyDescent="0.25">
      <c r="A11" s="121"/>
      <c r="C11" s="122"/>
      <c r="D11" s="123"/>
    </row>
    <row r="12" spans="1:4" x14ac:dyDescent="0.25">
      <c r="A12" s="121" t="s">
        <v>371</v>
      </c>
      <c r="B12" t="s">
        <v>372</v>
      </c>
      <c r="C12" s="122"/>
      <c r="D12" s="123">
        <f>0.05*D5</f>
        <v>0</v>
      </c>
    </row>
    <row r="13" spans="1:4" x14ac:dyDescent="0.25">
      <c r="A13" s="121" t="s">
        <v>373</v>
      </c>
      <c r="B13" t="s">
        <v>374</v>
      </c>
      <c r="C13" s="122"/>
      <c r="D13" s="123"/>
    </row>
    <row r="14" spans="1:4" x14ac:dyDescent="0.25">
      <c r="A14" s="121" t="s">
        <v>375</v>
      </c>
      <c r="B14" t="s">
        <v>376</v>
      </c>
      <c r="C14" s="122"/>
      <c r="D14" s="123"/>
    </row>
    <row r="15" spans="1:4" x14ac:dyDescent="0.25">
      <c r="A15" s="121" t="s">
        <v>377</v>
      </c>
      <c r="B15" t="s">
        <v>378</v>
      </c>
      <c r="C15" s="122"/>
      <c r="D15" s="123"/>
    </row>
    <row r="16" spans="1:4" x14ac:dyDescent="0.25">
      <c r="A16" s="121" t="s">
        <v>379</v>
      </c>
      <c r="B16" t="s">
        <v>380</v>
      </c>
      <c r="C16" s="122"/>
      <c r="D16" s="123"/>
    </row>
    <row r="17" spans="1:5" x14ac:dyDescent="0.25">
      <c r="A17" s="121" t="s">
        <v>381</v>
      </c>
      <c r="B17" t="s">
        <v>382</v>
      </c>
      <c r="C17" s="122"/>
      <c r="D17" s="124">
        <f>C30</f>
        <v>0</v>
      </c>
    </row>
    <row r="18" spans="1:5" x14ac:dyDescent="0.25">
      <c r="A18" s="121"/>
      <c r="C18" s="122"/>
      <c r="D18" s="123"/>
    </row>
    <row r="19" spans="1:5" x14ac:dyDescent="0.25">
      <c r="A19" s="130"/>
      <c r="B19" s="4" t="s">
        <v>383</v>
      </c>
      <c r="C19" s="4"/>
      <c r="D19" s="127">
        <f>SUM(D12:D17)</f>
        <v>0</v>
      </c>
    </row>
    <row r="20" spans="1:5" x14ac:dyDescent="0.25">
      <c r="A20" s="131"/>
      <c r="B20" s="132"/>
      <c r="C20" s="132"/>
      <c r="D20" s="133"/>
    </row>
    <row r="21" spans="1:5" x14ac:dyDescent="0.25">
      <c r="A21" s="134" t="s">
        <v>384</v>
      </c>
      <c r="B21" s="135" t="s">
        <v>385</v>
      </c>
      <c r="C21" s="135"/>
      <c r="D21" s="136">
        <f>D8+D19</f>
        <v>0</v>
      </c>
    </row>
    <row r="22" spans="1:5" x14ac:dyDescent="0.25">
      <c r="A22" s="125"/>
      <c r="D22" s="120"/>
    </row>
    <row r="23" spans="1:5" x14ac:dyDescent="0.25">
      <c r="A23" s="125"/>
      <c r="B23" t="s">
        <v>386</v>
      </c>
      <c r="C23" s="137">
        <v>0</v>
      </c>
      <c r="D23" s="123">
        <f>C23*D5</f>
        <v>0</v>
      </c>
    </row>
    <row r="24" spans="1:5" x14ac:dyDescent="0.25">
      <c r="A24" s="125"/>
      <c r="D24" s="120"/>
    </row>
    <row r="25" spans="1:5" x14ac:dyDescent="0.25">
      <c r="A25" s="138" t="s">
        <v>387</v>
      </c>
      <c r="B25" s="139" t="s">
        <v>388</v>
      </c>
      <c r="C25" s="139"/>
      <c r="D25" s="140">
        <f>D21-D23</f>
        <v>0</v>
      </c>
    </row>
    <row r="28" spans="1:5" x14ac:dyDescent="0.25">
      <c r="A28" s="2"/>
      <c r="B28" s="141"/>
      <c r="C28" s="141"/>
      <c r="D28" s="141"/>
      <c r="E28" s="141"/>
    </row>
    <row r="29" spans="1:5" x14ac:dyDescent="0.25">
      <c r="A29" s="2"/>
      <c r="B29" s="1"/>
      <c r="C29" s="1"/>
      <c r="D29" s="1"/>
    </row>
    <row r="30" spans="1:5" x14ac:dyDescent="0.25">
      <c r="E30"/>
    </row>
    <row r="31" spans="1:5" x14ac:dyDescent="0.25">
      <c r="E31"/>
    </row>
    <row r="32" spans="1:5" x14ac:dyDescent="0.25">
      <c r="E32"/>
    </row>
    <row r="33" spans="5:5" x14ac:dyDescent="0.25">
      <c r="E33"/>
    </row>
  </sheetData>
  <mergeCells count="1"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FC27-C3E4-4AD4-B40C-46FD529D361C}">
  <dimension ref="A1:EN28"/>
  <sheetViews>
    <sheetView showGridLines="0" workbookViewId="0">
      <pane ySplit="2" topLeftCell="A3" activePane="bottomLeft" state="frozen"/>
      <selection pane="bottomLeft" sqref="A1:A1048576"/>
    </sheetView>
  </sheetViews>
  <sheetFormatPr defaultRowHeight="15" customHeight="1" x14ac:dyDescent="0.25"/>
  <cols>
    <col min="1" max="1" width="45.7109375" style="1" customWidth="1"/>
    <col min="2" max="3" width="15.7109375" style="1" customWidth="1"/>
    <col min="4" max="4" width="8.28515625" style="1" customWidth="1"/>
    <col min="5" max="144" width="15.7109375" style="1" customWidth="1"/>
    <col min="145" max="16384" width="9.140625" style="1"/>
  </cols>
  <sheetData>
    <row r="1" spans="1:144" ht="15" customHeight="1" thickBot="1" x14ac:dyDescent="0.3">
      <c r="B1" s="2"/>
      <c r="C1" s="2"/>
      <c r="D1" s="2"/>
      <c r="E1" s="10">
        <f t="shared" ref="E1" si="0">YEAR(E2)</f>
        <v>2021</v>
      </c>
      <c r="F1" s="10">
        <f t="shared" ref="F1" si="1">YEAR(F2)</f>
        <v>2021</v>
      </c>
      <c r="G1" s="10">
        <f t="shared" ref="G1" si="2">YEAR(G2)</f>
        <v>2022</v>
      </c>
      <c r="H1" s="10">
        <f t="shared" ref="H1" si="3">YEAR(H2)</f>
        <v>2022</v>
      </c>
      <c r="I1" s="10">
        <f t="shared" ref="I1" si="4">YEAR(I2)</f>
        <v>2023</v>
      </c>
      <c r="J1" s="10">
        <f t="shared" ref="J1" si="5">YEAR(J2)</f>
        <v>2023</v>
      </c>
      <c r="K1" s="10">
        <f t="shared" ref="K1" si="6">YEAR(K2)</f>
        <v>2024</v>
      </c>
      <c r="L1" s="10">
        <f t="shared" ref="L1" si="7">YEAR(L2)</f>
        <v>2024</v>
      </c>
      <c r="M1" s="10">
        <f t="shared" ref="M1" si="8">YEAR(M2)</f>
        <v>2025</v>
      </c>
      <c r="N1" s="10">
        <f t="shared" ref="N1" si="9">YEAR(N2)</f>
        <v>2025</v>
      </c>
      <c r="O1" s="10">
        <f t="shared" ref="O1" si="10">YEAR(O2)</f>
        <v>2026</v>
      </c>
      <c r="P1" s="10">
        <f t="shared" ref="P1" si="11">YEAR(P2)</f>
        <v>2026</v>
      </c>
      <c r="Q1" s="10">
        <f t="shared" ref="Q1" si="12">YEAR(Q2)</f>
        <v>2027</v>
      </c>
      <c r="R1" s="10">
        <f t="shared" ref="R1" si="13">YEAR(R2)</f>
        <v>2027</v>
      </c>
      <c r="S1" s="10">
        <f t="shared" ref="S1" si="14">YEAR(S2)</f>
        <v>2028</v>
      </c>
      <c r="T1" s="10">
        <f t="shared" ref="T1" si="15">YEAR(T2)</f>
        <v>2028</v>
      </c>
      <c r="U1" s="10">
        <f t="shared" ref="U1" si="16">YEAR(U2)</f>
        <v>2029</v>
      </c>
      <c r="V1" s="10">
        <f t="shared" ref="V1" si="17">YEAR(V2)</f>
        <v>2029</v>
      </c>
      <c r="W1" s="10">
        <f t="shared" ref="W1" si="18">YEAR(W2)</f>
        <v>2030</v>
      </c>
      <c r="X1" s="10">
        <f t="shared" ref="X1" si="19">YEAR(X2)</f>
        <v>2030</v>
      </c>
      <c r="Y1" s="10">
        <f t="shared" ref="Y1" si="20">YEAR(Y2)</f>
        <v>2031</v>
      </c>
      <c r="Z1" s="10">
        <f t="shared" ref="Z1" si="21">YEAR(Z2)</f>
        <v>2031</v>
      </c>
      <c r="AA1" s="10">
        <f t="shared" ref="AA1" si="22">YEAR(AA2)</f>
        <v>2032</v>
      </c>
      <c r="AB1" s="10">
        <f t="shared" ref="AB1" si="23">YEAR(AB2)</f>
        <v>2032</v>
      </c>
      <c r="AC1" s="10">
        <f t="shared" ref="AC1" si="24">YEAR(AC2)</f>
        <v>2033</v>
      </c>
      <c r="AD1" s="10">
        <f t="shared" ref="AD1" si="25">YEAR(AD2)</f>
        <v>2033</v>
      </c>
      <c r="AE1" s="10">
        <f t="shared" ref="AE1" si="26">YEAR(AE2)</f>
        <v>2034</v>
      </c>
      <c r="AF1" s="10">
        <f t="shared" ref="AF1" si="27">YEAR(AF2)</f>
        <v>2034</v>
      </c>
      <c r="AG1" s="10">
        <f t="shared" ref="AG1" si="28">YEAR(AG2)</f>
        <v>2035</v>
      </c>
      <c r="AH1" s="10">
        <f t="shared" ref="AH1" si="29">YEAR(AH2)</f>
        <v>2035</v>
      </c>
      <c r="AI1" s="10">
        <f t="shared" ref="AI1" si="30">YEAR(AI2)</f>
        <v>2036</v>
      </c>
      <c r="AJ1" s="10">
        <f t="shared" ref="AJ1" si="31">YEAR(AJ2)</f>
        <v>2036</v>
      </c>
      <c r="AK1" s="10">
        <f t="shared" ref="AK1" si="32">YEAR(AK2)</f>
        <v>2037</v>
      </c>
      <c r="AL1" s="10">
        <f t="shared" ref="AL1" si="33">YEAR(AL2)</f>
        <v>2037</v>
      </c>
      <c r="AM1" s="10">
        <f t="shared" ref="AM1" si="34">YEAR(AM2)</f>
        <v>2038</v>
      </c>
      <c r="AN1" s="10">
        <f t="shared" ref="AN1" si="35">YEAR(AN2)</f>
        <v>2038</v>
      </c>
      <c r="AO1" s="10">
        <f t="shared" ref="AO1" si="36">YEAR(AO2)</f>
        <v>2039</v>
      </c>
      <c r="AP1" s="10">
        <f t="shared" ref="AP1" si="37">YEAR(AP2)</f>
        <v>2039</v>
      </c>
      <c r="AQ1" s="10">
        <f t="shared" ref="AQ1" si="38">YEAR(AQ2)</f>
        <v>2040</v>
      </c>
      <c r="AR1" s="10">
        <f t="shared" ref="AR1" si="39">YEAR(AR2)</f>
        <v>2040</v>
      </c>
      <c r="AS1" s="10">
        <f t="shared" ref="AS1" si="40">YEAR(AS2)</f>
        <v>2041</v>
      </c>
      <c r="AT1" s="10">
        <f t="shared" ref="AT1" si="41">YEAR(AT2)</f>
        <v>2041</v>
      </c>
      <c r="AU1" s="10">
        <f t="shared" ref="AU1" si="42">YEAR(AU2)</f>
        <v>2042</v>
      </c>
      <c r="AV1" s="10">
        <f t="shared" ref="AV1" si="43">YEAR(AV2)</f>
        <v>2042</v>
      </c>
      <c r="AW1" s="10">
        <f t="shared" ref="AW1" si="44">YEAR(AW2)</f>
        <v>2043</v>
      </c>
      <c r="AX1" s="10">
        <f t="shared" ref="AX1" si="45">YEAR(AX2)</f>
        <v>2043</v>
      </c>
      <c r="AY1" s="10">
        <f t="shared" ref="AY1" si="46">YEAR(AY2)</f>
        <v>2044</v>
      </c>
      <c r="AZ1" s="10">
        <f t="shared" ref="AZ1" si="47">YEAR(AZ2)</f>
        <v>2044</v>
      </c>
      <c r="BA1" s="10">
        <f t="shared" ref="BA1" si="48">YEAR(BA2)</f>
        <v>2045</v>
      </c>
      <c r="BB1" s="10">
        <f t="shared" ref="BB1" si="49">YEAR(BB2)</f>
        <v>2045</v>
      </c>
      <c r="BC1" s="10">
        <f t="shared" ref="BC1" si="50">YEAR(BC2)</f>
        <v>2046</v>
      </c>
      <c r="BD1" s="10">
        <f t="shared" ref="BD1" si="51">YEAR(BD2)</f>
        <v>2046</v>
      </c>
      <c r="BE1" s="10">
        <f t="shared" ref="BE1" si="52">YEAR(BE2)</f>
        <v>2047</v>
      </c>
      <c r="BF1" s="10">
        <f t="shared" ref="BF1" si="53">YEAR(BF2)</f>
        <v>2047</v>
      </c>
      <c r="BG1" s="10">
        <f t="shared" ref="BG1" si="54">YEAR(BG2)</f>
        <v>2048</v>
      </c>
      <c r="BH1" s="10">
        <f t="shared" ref="BH1" si="55">YEAR(BH2)</f>
        <v>2048</v>
      </c>
      <c r="BI1" s="10">
        <f t="shared" ref="BI1" si="56">YEAR(BI2)</f>
        <v>2049</v>
      </c>
      <c r="BJ1" s="10">
        <f t="shared" ref="BJ1" si="57">YEAR(BJ2)</f>
        <v>2049</v>
      </c>
      <c r="BK1" s="10">
        <f t="shared" ref="BK1" si="58">YEAR(BK2)</f>
        <v>2050</v>
      </c>
      <c r="BL1" s="10">
        <f t="shared" ref="BL1" si="59">YEAR(BL2)</f>
        <v>2050</v>
      </c>
      <c r="BM1" s="10">
        <f t="shared" ref="BM1" si="60">YEAR(BM2)</f>
        <v>2051</v>
      </c>
      <c r="BN1" s="10">
        <f t="shared" ref="BN1" si="61">YEAR(BN2)</f>
        <v>2051</v>
      </c>
      <c r="BO1" s="10">
        <f t="shared" ref="BO1" si="62">YEAR(BO2)</f>
        <v>2052</v>
      </c>
      <c r="BP1" s="10">
        <f t="shared" ref="BP1" si="63">YEAR(BP2)</f>
        <v>2052</v>
      </c>
      <c r="BQ1" s="10">
        <f t="shared" ref="BQ1" si="64">YEAR(BQ2)</f>
        <v>2053</v>
      </c>
      <c r="BR1" s="10">
        <f t="shared" ref="BR1" si="65">YEAR(BR2)</f>
        <v>2053</v>
      </c>
      <c r="BS1" s="10">
        <f t="shared" ref="BS1" si="66">YEAR(BS2)</f>
        <v>2054</v>
      </c>
      <c r="BT1" s="10">
        <f t="shared" ref="BT1" si="67">YEAR(BT2)</f>
        <v>2054</v>
      </c>
      <c r="BU1" s="10">
        <f t="shared" ref="BU1" si="68">YEAR(BU2)</f>
        <v>2055</v>
      </c>
      <c r="BV1" s="10">
        <f t="shared" ref="BV1" si="69">YEAR(BV2)</f>
        <v>2055</v>
      </c>
      <c r="BW1" s="10">
        <f t="shared" ref="BW1" si="70">YEAR(BW2)</f>
        <v>2056</v>
      </c>
      <c r="BX1" s="10">
        <f t="shared" ref="BX1" si="71">YEAR(BX2)</f>
        <v>2056</v>
      </c>
      <c r="BY1" s="10">
        <f t="shared" ref="BY1" si="72">YEAR(BY2)</f>
        <v>2057</v>
      </c>
      <c r="BZ1" s="10">
        <f t="shared" ref="BZ1" si="73">YEAR(BZ2)</f>
        <v>2057</v>
      </c>
      <c r="CA1" s="10">
        <f t="shared" ref="CA1" si="74">YEAR(CA2)</f>
        <v>2058</v>
      </c>
      <c r="CB1" s="10">
        <f t="shared" ref="CB1" si="75">YEAR(CB2)</f>
        <v>2058</v>
      </c>
      <c r="CC1" s="10">
        <f t="shared" ref="CC1" si="76">YEAR(CC2)</f>
        <v>2059</v>
      </c>
      <c r="CD1" s="10">
        <f t="shared" ref="CD1" si="77">YEAR(CD2)</f>
        <v>2059</v>
      </c>
      <c r="CE1" s="10">
        <f t="shared" ref="CE1" si="78">YEAR(CE2)</f>
        <v>2060</v>
      </c>
      <c r="CF1" s="10">
        <f t="shared" ref="CF1" si="79">YEAR(CF2)</f>
        <v>2060</v>
      </c>
      <c r="CG1" s="10">
        <f t="shared" ref="CG1" si="80">YEAR(CG2)</f>
        <v>2061</v>
      </c>
      <c r="CH1" s="10">
        <f t="shared" ref="CH1" si="81">YEAR(CH2)</f>
        <v>2061</v>
      </c>
      <c r="CI1" s="10">
        <f t="shared" ref="CI1" si="82">YEAR(CI2)</f>
        <v>2062</v>
      </c>
      <c r="CJ1" s="10">
        <f t="shared" ref="CJ1" si="83">YEAR(CJ2)</f>
        <v>2062</v>
      </c>
      <c r="CK1" s="10">
        <f t="shared" ref="CK1" si="84">YEAR(CK2)</f>
        <v>2063</v>
      </c>
      <c r="CL1" s="10">
        <f t="shared" ref="CL1" si="85">YEAR(CL2)</f>
        <v>2063</v>
      </c>
      <c r="CM1" s="10">
        <f t="shared" ref="CM1" si="86">YEAR(CM2)</f>
        <v>2064</v>
      </c>
      <c r="CN1" s="10">
        <f t="shared" ref="CN1" si="87">YEAR(CN2)</f>
        <v>2064</v>
      </c>
      <c r="CO1" s="10">
        <f t="shared" ref="CO1" si="88">YEAR(CO2)</f>
        <v>2065</v>
      </c>
      <c r="CP1" s="10">
        <f t="shared" ref="CP1" si="89">YEAR(CP2)</f>
        <v>2065</v>
      </c>
      <c r="CQ1" s="10">
        <f t="shared" ref="CQ1" si="90">YEAR(CQ2)</f>
        <v>2066</v>
      </c>
      <c r="CR1" s="10">
        <f t="shared" ref="CR1" si="91">YEAR(CR2)</f>
        <v>2066</v>
      </c>
      <c r="CS1" s="10">
        <f t="shared" ref="CS1" si="92">YEAR(CS2)</f>
        <v>2067</v>
      </c>
      <c r="CT1" s="10">
        <f t="shared" ref="CT1" si="93">YEAR(CT2)</f>
        <v>2067</v>
      </c>
      <c r="CU1" s="10">
        <f t="shared" ref="CU1" si="94">YEAR(CU2)</f>
        <v>2068</v>
      </c>
      <c r="CV1" s="10">
        <f t="shared" ref="CV1" si="95">YEAR(CV2)</f>
        <v>2068</v>
      </c>
      <c r="CW1" s="10">
        <f t="shared" ref="CW1" si="96">YEAR(CW2)</f>
        <v>2069</v>
      </c>
      <c r="CX1" s="10">
        <f t="shared" ref="CX1" si="97">YEAR(CX2)</f>
        <v>2069</v>
      </c>
      <c r="CY1" s="10">
        <f t="shared" ref="CY1" si="98">YEAR(CY2)</f>
        <v>2070</v>
      </c>
      <c r="CZ1" s="10">
        <f t="shared" ref="CZ1" si="99">YEAR(CZ2)</f>
        <v>2070</v>
      </c>
      <c r="DA1" s="10">
        <f t="shared" ref="DA1" si="100">YEAR(DA2)</f>
        <v>2071</v>
      </c>
      <c r="DB1" s="10">
        <f t="shared" ref="DB1" si="101">YEAR(DB2)</f>
        <v>2071</v>
      </c>
      <c r="DC1" s="10">
        <f t="shared" ref="DC1" si="102">YEAR(DC2)</f>
        <v>2072</v>
      </c>
      <c r="DD1" s="10">
        <f t="shared" ref="DD1" si="103">YEAR(DD2)</f>
        <v>2072</v>
      </c>
      <c r="DE1" s="10">
        <f t="shared" ref="DE1" si="104">YEAR(DE2)</f>
        <v>2073</v>
      </c>
      <c r="DF1" s="10">
        <f t="shared" ref="DF1" si="105">YEAR(DF2)</f>
        <v>2073</v>
      </c>
      <c r="DG1" s="10">
        <f t="shared" ref="DG1" si="106">YEAR(DG2)</f>
        <v>2074</v>
      </c>
      <c r="DH1" s="10">
        <f t="shared" ref="DH1" si="107">YEAR(DH2)</f>
        <v>2074</v>
      </c>
      <c r="DI1" s="10">
        <f t="shared" ref="DI1" si="108">YEAR(DI2)</f>
        <v>2075</v>
      </c>
      <c r="DJ1" s="10">
        <f t="shared" ref="DJ1" si="109">YEAR(DJ2)</f>
        <v>2075</v>
      </c>
      <c r="DK1" s="10">
        <f t="shared" ref="DK1" si="110">YEAR(DK2)</f>
        <v>2076</v>
      </c>
      <c r="DL1" s="10">
        <f t="shared" ref="DL1" si="111">YEAR(DL2)</f>
        <v>2076</v>
      </c>
      <c r="DM1" s="10">
        <f t="shared" ref="DM1" si="112">YEAR(DM2)</f>
        <v>2077</v>
      </c>
      <c r="DN1" s="10">
        <f t="shared" ref="DN1" si="113">YEAR(DN2)</f>
        <v>2077</v>
      </c>
      <c r="DO1" s="10">
        <f t="shared" ref="DO1" si="114">YEAR(DO2)</f>
        <v>2078</v>
      </c>
      <c r="DP1" s="10">
        <f t="shared" ref="DP1" si="115">YEAR(DP2)</f>
        <v>2078</v>
      </c>
      <c r="DQ1" s="10">
        <f t="shared" ref="DQ1" si="116">YEAR(DQ2)</f>
        <v>2079</v>
      </c>
      <c r="DR1" s="10">
        <f t="shared" ref="DR1" si="117">YEAR(DR2)</f>
        <v>2079</v>
      </c>
      <c r="DS1" s="10">
        <f t="shared" ref="DS1" si="118">YEAR(DS2)</f>
        <v>2080</v>
      </c>
      <c r="DT1" s="10">
        <f t="shared" ref="DT1" si="119">YEAR(DT2)</f>
        <v>2080</v>
      </c>
      <c r="DU1" s="10">
        <f t="shared" ref="DU1" si="120">YEAR(DU2)</f>
        <v>2081</v>
      </c>
      <c r="DV1" s="10">
        <f t="shared" ref="DV1" si="121">YEAR(DV2)</f>
        <v>2081</v>
      </c>
      <c r="DW1" s="10">
        <f t="shared" ref="DW1" si="122">YEAR(DW2)</f>
        <v>2082</v>
      </c>
      <c r="DX1" s="10">
        <f t="shared" ref="DX1" si="123">YEAR(DX2)</f>
        <v>2082</v>
      </c>
      <c r="DY1" s="10">
        <f t="shared" ref="DY1" si="124">YEAR(DY2)</f>
        <v>2083</v>
      </c>
      <c r="DZ1" s="10">
        <f t="shared" ref="DZ1" si="125">YEAR(DZ2)</f>
        <v>2083</v>
      </c>
      <c r="EA1" s="10">
        <f t="shared" ref="EA1" si="126">YEAR(EA2)</f>
        <v>2084</v>
      </c>
      <c r="EB1" s="10">
        <f t="shared" ref="EB1" si="127">YEAR(EB2)</f>
        <v>2084</v>
      </c>
      <c r="EC1" s="10">
        <f t="shared" ref="EC1:EM1" si="128">YEAR(EC2)</f>
        <v>2085</v>
      </c>
      <c r="ED1" s="10">
        <f t="shared" ref="ED1:EN1" si="129">YEAR(ED2)</f>
        <v>2085</v>
      </c>
      <c r="EE1" s="10">
        <f t="shared" si="128"/>
        <v>2086</v>
      </c>
      <c r="EF1" s="10">
        <f t="shared" si="129"/>
        <v>2086</v>
      </c>
      <c r="EG1" s="10">
        <f t="shared" si="128"/>
        <v>2087</v>
      </c>
      <c r="EH1" s="10">
        <f t="shared" si="129"/>
        <v>2087</v>
      </c>
      <c r="EI1" s="10">
        <f t="shared" si="128"/>
        <v>2088</v>
      </c>
      <c r="EJ1" s="10">
        <f t="shared" si="129"/>
        <v>2088</v>
      </c>
      <c r="EK1" s="10">
        <f t="shared" si="128"/>
        <v>2089</v>
      </c>
      <c r="EL1" s="10">
        <f t="shared" si="129"/>
        <v>2089</v>
      </c>
      <c r="EM1" s="10">
        <f t="shared" si="128"/>
        <v>2090</v>
      </c>
      <c r="EN1" s="10">
        <f t="shared" si="129"/>
        <v>2090</v>
      </c>
    </row>
    <row r="2" spans="1:144" ht="15" customHeight="1" thickBot="1" x14ac:dyDescent="0.3">
      <c r="A2" s="112" t="s">
        <v>18</v>
      </c>
      <c r="B2" s="9" t="s">
        <v>203</v>
      </c>
      <c r="C2" s="9" t="s">
        <v>9</v>
      </c>
      <c r="D2" s="9"/>
      <c r="E2" s="11">
        <v>44377</v>
      </c>
      <c r="F2" s="11">
        <v>44561</v>
      </c>
      <c r="G2" s="11">
        <v>44742</v>
      </c>
      <c r="H2" s="11">
        <v>44926</v>
      </c>
      <c r="I2" s="11">
        <v>45107</v>
      </c>
      <c r="J2" s="11">
        <v>45291</v>
      </c>
      <c r="K2" s="11">
        <v>45473</v>
      </c>
      <c r="L2" s="11">
        <v>45657</v>
      </c>
      <c r="M2" s="11">
        <v>45838</v>
      </c>
      <c r="N2" s="11">
        <v>46022</v>
      </c>
      <c r="O2" s="11">
        <v>46203</v>
      </c>
      <c r="P2" s="11">
        <v>46387</v>
      </c>
      <c r="Q2" s="11">
        <v>46568</v>
      </c>
      <c r="R2" s="11">
        <v>46752</v>
      </c>
      <c r="S2" s="11">
        <v>46934</v>
      </c>
      <c r="T2" s="11">
        <v>47118</v>
      </c>
      <c r="U2" s="11">
        <v>47299</v>
      </c>
      <c r="V2" s="11">
        <v>47483</v>
      </c>
      <c r="W2" s="11">
        <v>47664</v>
      </c>
      <c r="X2" s="11">
        <v>47848</v>
      </c>
      <c r="Y2" s="11">
        <v>48029</v>
      </c>
      <c r="Z2" s="11">
        <v>48213</v>
      </c>
      <c r="AA2" s="11">
        <v>48395</v>
      </c>
      <c r="AB2" s="11">
        <v>48579</v>
      </c>
      <c r="AC2" s="11">
        <v>48760</v>
      </c>
      <c r="AD2" s="11">
        <v>48944</v>
      </c>
      <c r="AE2" s="11">
        <v>49125</v>
      </c>
      <c r="AF2" s="11">
        <v>49309</v>
      </c>
      <c r="AG2" s="11">
        <v>49490</v>
      </c>
      <c r="AH2" s="11">
        <v>49674</v>
      </c>
      <c r="AI2" s="11">
        <v>49856</v>
      </c>
      <c r="AJ2" s="11">
        <v>50040</v>
      </c>
      <c r="AK2" s="11">
        <v>50221</v>
      </c>
      <c r="AL2" s="11">
        <v>50405</v>
      </c>
      <c r="AM2" s="11">
        <v>50586</v>
      </c>
      <c r="AN2" s="11">
        <v>50770</v>
      </c>
      <c r="AO2" s="11">
        <v>50951</v>
      </c>
      <c r="AP2" s="11">
        <v>51135</v>
      </c>
      <c r="AQ2" s="11">
        <v>51317</v>
      </c>
      <c r="AR2" s="11">
        <v>51501</v>
      </c>
      <c r="AS2" s="11">
        <v>51682</v>
      </c>
      <c r="AT2" s="11">
        <v>51866</v>
      </c>
      <c r="AU2" s="11">
        <v>52047</v>
      </c>
      <c r="AV2" s="11">
        <v>52231</v>
      </c>
      <c r="AW2" s="11">
        <v>52412</v>
      </c>
      <c r="AX2" s="11">
        <v>52596</v>
      </c>
      <c r="AY2" s="11">
        <v>52778</v>
      </c>
      <c r="AZ2" s="11">
        <v>52962</v>
      </c>
      <c r="BA2" s="11">
        <v>53143</v>
      </c>
      <c r="BB2" s="11">
        <v>53327</v>
      </c>
      <c r="BC2" s="11">
        <v>53508</v>
      </c>
      <c r="BD2" s="11">
        <v>53692</v>
      </c>
      <c r="BE2" s="11">
        <v>53873</v>
      </c>
      <c r="BF2" s="11">
        <v>54057</v>
      </c>
      <c r="BG2" s="11">
        <v>54239</v>
      </c>
      <c r="BH2" s="11">
        <v>54423</v>
      </c>
      <c r="BI2" s="11">
        <v>54604</v>
      </c>
      <c r="BJ2" s="11">
        <v>54788</v>
      </c>
      <c r="BK2" s="11">
        <v>54969</v>
      </c>
      <c r="BL2" s="11">
        <v>55153</v>
      </c>
      <c r="BM2" s="11">
        <v>55334</v>
      </c>
      <c r="BN2" s="11">
        <v>55518</v>
      </c>
      <c r="BO2" s="11">
        <v>55700</v>
      </c>
      <c r="BP2" s="11">
        <v>55884</v>
      </c>
      <c r="BQ2" s="11">
        <v>56065</v>
      </c>
      <c r="BR2" s="11">
        <v>56249</v>
      </c>
      <c r="BS2" s="11">
        <v>56430</v>
      </c>
      <c r="BT2" s="11">
        <v>56614</v>
      </c>
      <c r="BU2" s="11">
        <v>56795</v>
      </c>
      <c r="BV2" s="11">
        <v>56979</v>
      </c>
      <c r="BW2" s="11">
        <v>57161</v>
      </c>
      <c r="BX2" s="11">
        <v>57345</v>
      </c>
      <c r="BY2" s="11">
        <v>57526</v>
      </c>
      <c r="BZ2" s="11">
        <v>57710</v>
      </c>
      <c r="CA2" s="11">
        <v>57891</v>
      </c>
      <c r="CB2" s="11">
        <v>58075</v>
      </c>
      <c r="CC2" s="11">
        <v>58256</v>
      </c>
      <c r="CD2" s="11">
        <v>58440</v>
      </c>
      <c r="CE2" s="11">
        <v>58622</v>
      </c>
      <c r="CF2" s="11">
        <v>58806</v>
      </c>
      <c r="CG2" s="11">
        <v>58987</v>
      </c>
      <c r="CH2" s="11">
        <v>59171</v>
      </c>
      <c r="CI2" s="11">
        <v>59352</v>
      </c>
      <c r="CJ2" s="11">
        <v>59536</v>
      </c>
      <c r="CK2" s="11">
        <v>59717</v>
      </c>
      <c r="CL2" s="11">
        <v>59901</v>
      </c>
      <c r="CM2" s="11">
        <v>60083</v>
      </c>
      <c r="CN2" s="11">
        <v>60267</v>
      </c>
      <c r="CO2" s="11">
        <v>60448</v>
      </c>
      <c r="CP2" s="11">
        <v>60632</v>
      </c>
      <c r="CQ2" s="11">
        <v>60813</v>
      </c>
      <c r="CR2" s="11">
        <v>60997</v>
      </c>
      <c r="CS2" s="11">
        <v>61178</v>
      </c>
      <c r="CT2" s="11">
        <v>61362</v>
      </c>
      <c r="CU2" s="11">
        <v>61544</v>
      </c>
      <c r="CV2" s="11">
        <v>61728</v>
      </c>
      <c r="CW2" s="11">
        <v>61909</v>
      </c>
      <c r="CX2" s="11">
        <v>62093</v>
      </c>
      <c r="CY2" s="11">
        <v>62274</v>
      </c>
      <c r="CZ2" s="11">
        <v>62458</v>
      </c>
      <c r="DA2" s="11">
        <v>62639</v>
      </c>
      <c r="DB2" s="11">
        <v>62823</v>
      </c>
      <c r="DC2" s="11">
        <v>63005</v>
      </c>
      <c r="DD2" s="11">
        <v>63189</v>
      </c>
      <c r="DE2" s="11">
        <v>63370</v>
      </c>
      <c r="DF2" s="11">
        <v>63554</v>
      </c>
      <c r="DG2" s="11">
        <v>63735</v>
      </c>
      <c r="DH2" s="11">
        <v>63919</v>
      </c>
      <c r="DI2" s="11">
        <v>64100</v>
      </c>
      <c r="DJ2" s="11">
        <v>64284</v>
      </c>
      <c r="DK2" s="11">
        <v>64466</v>
      </c>
      <c r="DL2" s="11">
        <v>64650</v>
      </c>
      <c r="DM2" s="11">
        <v>64831</v>
      </c>
      <c r="DN2" s="11">
        <v>65015</v>
      </c>
      <c r="DO2" s="11">
        <v>65196</v>
      </c>
      <c r="DP2" s="11">
        <v>65380</v>
      </c>
      <c r="DQ2" s="11">
        <v>65561</v>
      </c>
      <c r="DR2" s="11">
        <v>65745</v>
      </c>
      <c r="DS2" s="11">
        <v>65927</v>
      </c>
      <c r="DT2" s="11">
        <v>66111</v>
      </c>
      <c r="DU2" s="11">
        <v>66292</v>
      </c>
      <c r="DV2" s="11">
        <v>66476</v>
      </c>
      <c r="DW2" s="11">
        <v>66657</v>
      </c>
      <c r="DX2" s="11">
        <v>66841</v>
      </c>
      <c r="DY2" s="11">
        <v>67022</v>
      </c>
      <c r="DZ2" s="11">
        <v>67206</v>
      </c>
      <c r="EA2" s="11">
        <v>67388</v>
      </c>
      <c r="EB2" s="11">
        <v>67572</v>
      </c>
      <c r="EC2" s="11">
        <v>67753</v>
      </c>
      <c r="ED2" s="11">
        <v>67937</v>
      </c>
      <c r="EE2" s="11">
        <v>68118</v>
      </c>
      <c r="EF2" s="11">
        <v>68302</v>
      </c>
      <c r="EG2" s="11">
        <v>68483</v>
      </c>
      <c r="EH2" s="11">
        <v>68667</v>
      </c>
      <c r="EI2" s="11">
        <v>68849</v>
      </c>
      <c r="EJ2" s="11">
        <v>69033</v>
      </c>
      <c r="EK2" s="11">
        <v>69214</v>
      </c>
      <c r="EL2" s="11">
        <v>69398</v>
      </c>
      <c r="EM2" s="11">
        <v>69579</v>
      </c>
      <c r="EN2" s="11">
        <v>69763</v>
      </c>
    </row>
    <row r="3" spans="1:144" ht="15" customHeight="1" x14ac:dyDescent="0.25">
      <c r="A3" s="1" t="s">
        <v>227</v>
      </c>
      <c r="B3" s="2" t="s">
        <v>204</v>
      </c>
      <c r="C3" s="8"/>
      <c r="D3" s="58"/>
    </row>
    <row r="4" spans="1:144" ht="15" customHeight="1" x14ac:dyDescent="0.25">
      <c r="A4" s="1" t="s">
        <v>222</v>
      </c>
      <c r="B4" s="2" t="s">
        <v>205</v>
      </c>
      <c r="C4" s="2"/>
      <c r="D4" s="2"/>
    </row>
    <row r="5" spans="1:144" ht="15" customHeight="1" x14ac:dyDescent="0.25">
      <c r="A5" s="1" t="s">
        <v>19</v>
      </c>
      <c r="B5" s="2" t="s">
        <v>19</v>
      </c>
      <c r="C5" s="2"/>
      <c r="D5" s="2"/>
    </row>
    <row r="6" spans="1:144" ht="15" customHeight="1" x14ac:dyDescent="0.25">
      <c r="A6" s="1" t="s">
        <v>20</v>
      </c>
      <c r="B6" s="2" t="s">
        <v>211</v>
      </c>
      <c r="C6" s="2"/>
      <c r="D6" s="2"/>
    </row>
    <row r="7" spans="1:144" ht="15" customHeight="1" x14ac:dyDescent="0.25">
      <c r="B7" s="2"/>
      <c r="C7" s="2"/>
      <c r="D7" s="2"/>
      <c r="E7" s="57">
        <f>E2</f>
        <v>44377</v>
      </c>
      <c r="F7" s="57">
        <f t="shared" ref="F7:BQ7" si="130">F2</f>
        <v>44561</v>
      </c>
      <c r="G7" s="57">
        <f t="shared" si="130"/>
        <v>44742</v>
      </c>
      <c r="H7" s="57">
        <f t="shared" si="130"/>
        <v>44926</v>
      </c>
      <c r="I7" s="57">
        <f t="shared" si="130"/>
        <v>45107</v>
      </c>
      <c r="J7" s="57">
        <f t="shared" si="130"/>
        <v>45291</v>
      </c>
      <c r="K7" s="57">
        <f t="shared" si="130"/>
        <v>45473</v>
      </c>
      <c r="L7" s="57">
        <f t="shared" si="130"/>
        <v>45657</v>
      </c>
      <c r="M7" s="57">
        <f t="shared" si="130"/>
        <v>45838</v>
      </c>
      <c r="N7" s="57">
        <f t="shared" si="130"/>
        <v>46022</v>
      </c>
      <c r="O7" s="57">
        <f t="shared" si="130"/>
        <v>46203</v>
      </c>
      <c r="P7" s="57">
        <f t="shared" si="130"/>
        <v>46387</v>
      </c>
      <c r="Q7" s="57">
        <f t="shared" si="130"/>
        <v>46568</v>
      </c>
      <c r="R7" s="57">
        <f t="shared" si="130"/>
        <v>46752</v>
      </c>
      <c r="S7" s="57">
        <f t="shared" si="130"/>
        <v>46934</v>
      </c>
      <c r="T7" s="57">
        <f t="shared" si="130"/>
        <v>47118</v>
      </c>
      <c r="U7" s="57">
        <f t="shared" si="130"/>
        <v>47299</v>
      </c>
      <c r="V7" s="57">
        <f t="shared" si="130"/>
        <v>47483</v>
      </c>
      <c r="W7" s="57">
        <f t="shared" si="130"/>
        <v>47664</v>
      </c>
      <c r="X7" s="57">
        <f t="shared" si="130"/>
        <v>47848</v>
      </c>
      <c r="Y7" s="57">
        <f t="shared" si="130"/>
        <v>48029</v>
      </c>
      <c r="Z7" s="57">
        <f t="shared" si="130"/>
        <v>48213</v>
      </c>
      <c r="AA7" s="57">
        <f t="shared" si="130"/>
        <v>48395</v>
      </c>
      <c r="AB7" s="57">
        <f t="shared" si="130"/>
        <v>48579</v>
      </c>
      <c r="AC7" s="57">
        <f t="shared" si="130"/>
        <v>48760</v>
      </c>
      <c r="AD7" s="57">
        <f t="shared" si="130"/>
        <v>48944</v>
      </c>
      <c r="AE7" s="57">
        <f t="shared" si="130"/>
        <v>49125</v>
      </c>
      <c r="AF7" s="57">
        <f t="shared" si="130"/>
        <v>49309</v>
      </c>
      <c r="AG7" s="57">
        <f t="shared" si="130"/>
        <v>49490</v>
      </c>
      <c r="AH7" s="57">
        <f t="shared" si="130"/>
        <v>49674</v>
      </c>
      <c r="AI7" s="57">
        <f t="shared" si="130"/>
        <v>49856</v>
      </c>
      <c r="AJ7" s="57">
        <f t="shared" si="130"/>
        <v>50040</v>
      </c>
      <c r="AK7" s="57">
        <f t="shared" si="130"/>
        <v>50221</v>
      </c>
      <c r="AL7" s="57">
        <f t="shared" si="130"/>
        <v>50405</v>
      </c>
      <c r="AM7" s="57">
        <f t="shared" si="130"/>
        <v>50586</v>
      </c>
      <c r="AN7" s="57">
        <f t="shared" si="130"/>
        <v>50770</v>
      </c>
      <c r="AO7" s="57">
        <f t="shared" si="130"/>
        <v>50951</v>
      </c>
      <c r="AP7" s="57">
        <f t="shared" si="130"/>
        <v>51135</v>
      </c>
      <c r="AQ7" s="57">
        <f t="shared" si="130"/>
        <v>51317</v>
      </c>
      <c r="AR7" s="57">
        <f t="shared" si="130"/>
        <v>51501</v>
      </c>
      <c r="AS7" s="57">
        <f t="shared" si="130"/>
        <v>51682</v>
      </c>
      <c r="AT7" s="57">
        <f t="shared" si="130"/>
        <v>51866</v>
      </c>
      <c r="AU7" s="57">
        <f t="shared" si="130"/>
        <v>52047</v>
      </c>
      <c r="AV7" s="57">
        <f t="shared" si="130"/>
        <v>52231</v>
      </c>
      <c r="AW7" s="57">
        <f t="shared" si="130"/>
        <v>52412</v>
      </c>
      <c r="AX7" s="57">
        <f t="shared" si="130"/>
        <v>52596</v>
      </c>
      <c r="AY7" s="57">
        <f t="shared" si="130"/>
        <v>52778</v>
      </c>
      <c r="AZ7" s="57">
        <f t="shared" si="130"/>
        <v>52962</v>
      </c>
      <c r="BA7" s="57">
        <f t="shared" si="130"/>
        <v>53143</v>
      </c>
      <c r="BB7" s="57">
        <f t="shared" si="130"/>
        <v>53327</v>
      </c>
      <c r="BC7" s="57">
        <f t="shared" si="130"/>
        <v>53508</v>
      </c>
      <c r="BD7" s="57">
        <f t="shared" si="130"/>
        <v>53692</v>
      </c>
      <c r="BE7" s="57">
        <f t="shared" si="130"/>
        <v>53873</v>
      </c>
      <c r="BF7" s="57">
        <f t="shared" si="130"/>
        <v>54057</v>
      </c>
      <c r="BG7" s="57">
        <f t="shared" si="130"/>
        <v>54239</v>
      </c>
      <c r="BH7" s="57">
        <f t="shared" si="130"/>
        <v>54423</v>
      </c>
      <c r="BI7" s="57">
        <f t="shared" si="130"/>
        <v>54604</v>
      </c>
      <c r="BJ7" s="57">
        <f t="shared" si="130"/>
        <v>54788</v>
      </c>
      <c r="BK7" s="57">
        <f t="shared" si="130"/>
        <v>54969</v>
      </c>
      <c r="BL7" s="57">
        <f t="shared" si="130"/>
        <v>55153</v>
      </c>
      <c r="BM7" s="57">
        <f t="shared" si="130"/>
        <v>55334</v>
      </c>
      <c r="BN7" s="57">
        <f t="shared" si="130"/>
        <v>55518</v>
      </c>
      <c r="BO7" s="57">
        <f t="shared" si="130"/>
        <v>55700</v>
      </c>
      <c r="BP7" s="57">
        <f t="shared" si="130"/>
        <v>55884</v>
      </c>
      <c r="BQ7" s="57">
        <f t="shared" si="130"/>
        <v>56065</v>
      </c>
      <c r="BR7" s="57">
        <f t="shared" ref="BR7:EC7" si="131">BR2</f>
        <v>56249</v>
      </c>
      <c r="BS7" s="57">
        <f t="shared" si="131"/>
        <v>56430</v>
      </c>
      <c r="BT7" s="57">
        <f t="shared" si="131"/>
        <v>56614</v>
      </c>
      <c r="BU7" s="57">
        <f t="shared" si="131"/>
        <v>56795</v>
      </c>
      <c r="BV7" s="57">
        <f t="shared" si="131"/>
        <v>56979</v>
      </c>
      <c r="BW7" s="57">
        <f t="shared" si="131"/>
        <v>57161</v>
      </c>
      <c r="BX7" s="57">
        <f t="shared" si="131"/>
        <v>57345</v>
      </c>
      <c r="BY7" s="57">
        <f t="shared" si="131"/>
        <v>57526</v>
      </c>
      <c r="BZ7" s="57">
        <f t="shared" si="131"/>
        <v>57710</v>
      </c>
      <c r="CA7" s="57">
        <f t="shared" si="131"/>
        <v>57891</v>
      </c>
      <c r="CB7" s="57">
        <f t="shared" si="131"/>
        <v>58075</v>
      </c>
      <c r="CC7" s="57">
        <f t="shared" si="131"/>
        <v>58256</v>
      </c>
      <c r="CD7" s="57">
        <f t="shared" si="131"/>
        <v>58440</v>
      </c>
      <c r="CE7" s="57">
        <f t="shared" si="131"/>
        <v>58622</v>
      </c>
      <c r="CF7" s="57">
        <f t="shared" si="131"/>
        <v>58806</v>
      </c>
      <c r="CG7" s="57">
        <f t="shared" si="131"/>
        <v>58987</v>
      </c>
      <c r="CH7" s="57">
        <f t="shared" si="131"/>
        <v>59171</v>
      </c>
      <c r="CI7" s="57">
        <f t="shared" si="131"/>
        <v>59352</v>
      </c>
      <c r="CJ7" s="57">
        <f t="shared" si="131"/>
        <v>59536</v>
      </c>
      <c r="CK7" s="57">
        <f t="shared" si="131"/>
        <v>59717</v>
      </c>
      <c r="CL7" s="57">
        <f t="shared" si="131"/>
        <v>59901</v>
      </c>
      <c r="CM7" s="57">
        <f t="shared" si="131"/>
        <v>60083</v>
      </c>
      <c r="CN7" s="57">
        <f t="shared" si="131"/>
        <v>60267</v>
      </c>
      <c r="CO7" s="57">
        <f t="shared" si="131"/>
        <v>60448</v>
      </c>
      <c r="CP7" s="57">
        <f t="shared" si="131"/>
        <v>60632</v>
      </c>
      <c r="CQ7" s="57">
        <f t="shared" si="131"/>
        <v>60813</v>
      </c>
      <c r="CR7" s="57">
        <f t="shared" si="131"/>
        <v>60997</v>
      </c>
      <c r="CS7" s="57">
        <f t="shared" si="131"/>
        <v>61178</v>
      </c>
      <c r="CT7" s="57">
        <f t="shared" si="131"/>
        <v>61362</v>
      </c>
      <c r="CU7" s="57">
        <f t="shared" si="131"/>
        <v>61544</v>
      </c>
      <c r="CV7" s="57">
        <f t="shared" si="131"/>
        <v>61728</v>
      </c>
      <c r="CW7" s="57">
        <f t="shared" si="131"/>
        <v>61909</v>
      </c>
      <c r="CX7" s="57">
        <f t="shared" si="131"/>
        <v>62093</v>
      </c>
      <c r="CY7" s="57">
        <f t="shared" si="131"/>
        <v>62274</v>
      </c>
      <c r="CZ7" s="57">
        <f t="shared" si="131"/>
        <v>62458</v>
      </c>
      <c r="DA7" s="57">
        <f t="shared" si="131"/>
        <v>62639</v>
      </c>
      <c r="DB7" s="57">
        <f t="shared" si="131"/>
        <v>62823</v>
      </c>
      <c r="DC7" s="57">
        <f t="shared" si="131"/>
        <v>63005</v>
      </c>
      <c r="DD7" s="57">
        <f t="shared" si="131"/>
        <v>63189</v>
      </c>
      <c r="DE7" s="57">
        <f t="shared" si="131"/>
        <v>63370</v>
      </c>
      <c r="DF7" s="57">
        <f t="shared" si="131"/>
        <v>63554</v>
      </c>
      <c r="DG7" s="57">
        <f t="shared" si="131"/>
        <v>63735</v>
      </c>
      <c r="DH7" s="57">
        <f t="shared" si="131"/>
        <v>63919</v>
      </c>
      <c r="DI7" s="57">
        <f t="shared" si="131"/>
        <v>64100</v>
      </c>
      <c r="DJ7" s="57">
        <f t="shared" si="131"/>
        <v>64284</v>
      </c>
      <c r="DK7" s="57">
        <f t="shared" si="131"/>
        <v>64466</v>
      </c>
      <c r="DL7" s="57">
        <f t="shared" si="131"/>
        <v>64650</v>
      </c>
      <c r="DM7" s="57">
        <f t="shared" si="131"/>
        <v>64831</v>
      </c>
      <c r="DN7" s="57">
        <f t="shared" si="131"/>
        <v>65015</v>
      </c>
      <c r="DO7" s="57">
        <f t="shared" si="131"/>
        <v>65196</v>
      </c>
      <c r="DP7" s="57">
        <f t="shared" si="131"/>
        <v>65380</v>
      </c>
      <c r="DQ7" s="57">
        <f t="shared" si="131"/>
        <v>65561</v>
      </c>
      <c r="DR7" s="57">
        <f t="shared" si="131"/>
        <v>65745</v>
      </c>
      <c r="DS7" s="57">
        <f t="shared" si="131"/>
        <v>65927</v>
      </c>
      <c r="DT7" s="57">
        <f t="shared" si="131"/>
        <v>66111</v>
      </c>
      <c r="DU7" s="57">
        <f t="shared" si="131"/>
        <v>66292</v>
      </c>
      <c r="DV7" s="57">
        <f t="shared" si="131"/>
        <v>66476</v>
      </c>
      <c r="DW7" s="57">
        <f t="shared" si="131"/>
        <v>66657</v>
      </c>
      <c r="DX7" s="57">
        <f t="shared" si="131"/>
        <v>66841</v>
      </c>
      <c r="DY7" s="57">
        <f t="shared" si="131"/>
        <v>67022</v>
      </c>
      <c r="DZ7" s="57">
        <f t="shared" si="131"/>
        <v>67206</v>
      </c>
      <c r="EA7" s="57">
        <f t="shared" si="131"/>
        <v>67388</v>
      </c>
      <c r="EB7" s="57">
        <f t="shared" si="131"/>
        <v>67572</v>
      </c>
      <c r="EC7" s="57">
        <f t="shared" si="131"/>
        <v>67753</v>
      </c>
      <c r="ED7" s="57">
        <f t="shared" ref="ED7:EE7" si="132">ED2</f>
        <v>67937</v>
      </c>
      <c r="EE7" s="57">
        <f t="shared" si="132"/>
        <v>68118</v>
      </c>
      <c r="EF7" s="57">
        <f t="shared" ref="EF7:EM7" si="133">EF2</f>
        <v>68302</v>
      </c>
      <c r="EG7" s="57">
        <f t="shared" si="133"/>
        <v>68483</v>
      </c>
      <c r="EH7" s="57">
        <f t="shared" si="133"/>
        <v>68667</v>
      </c>
      <c r="EI7" s="57">
        <f t="shared" si="133"/>
        <v>68849</v>
      </c>
      <c r="EJ7" s="57">
        <f t="shared" si="133"/>
        <v>69033</v>
      </c>
      <c r="EK7" s="57">
        <f t="shared" si="133"/>
        <v>69214</v>
      </c>
      <c r="EL7" s="57">
        <f t="shared" si="133"/>
        <v>69398</v>
      </c>
      <c r="EM7" s="57">
        <f t="shared" si="133"/>
        <v>69579</v>
      </c>
      <c r="EN7" s="57">
        <f>EN2</f>
        <v>69763</v>
      </c>
    </row>
    <row r="8" spans="1:144" ht="15" customHeight="1" x14ac:dyDescent="0.25">
      <c r="A8" s="1" t="s">
        <v>206</v>
      </c>
      <c r="B8" s="10"/>
      <c r="C8" s="10"/>
      <c r="D8" s="10"/>
      <c r="E8" s="54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6"/>
    </row>
    <row r="9" spans="1:144" ht="15" customHeight="1" x14ac:dyDescent="0.25">
      <c r="B9" s="2"/>
      <c r="C9" s="2"/>
      <c r="D9" s="2"/>
    </row>
    <row r="10" spans="1:144" ht="15" customHeight="1" x14ac:dyDescent="0.25">
      <c r="A10" s="53" t="s">
        <v>213</v>
      </c>
      <c r="C10" s="5"/>
      <c r="D10" s="10"/>
    </row>
    <row r="11" spans="1:144" ht="15" customHeight="1" x14ac:dyDescent="0.25">
      <c r="A11" s="53" t="s">
        <v>212</v>
      </c>
      <c r="C11" s="5"/>
      <c r="D11" s="10"/>
    </row>
    <row r="12" spans="1:144" ht="15" customHeight="1" x14ac:dyDescent="0.25">
      <c r="B12" s="2"/>
      <c r="C12" s="2"/>
      <c r="D12" s="2"/>
    </row>
    <row r="13" spans="1:144" ht="15" customHeight="1" x14ac:dyDescent="0.25">
      <c r="B13" s="2"/>
      <c r="C13" s="2"/>
      <c r="D13" s="2"/>
    </row>
    <row r="14" spans="1:144" ht="15" customHeight="1" x14ac:dyDescent="0.25">
      <c r="A14" s="1" t="s">
        <v>216</v>
      </c>
      <c r="B14" s="2"/>
      <c r="C14" s="2"/>
      <c r="D14" s="2"/>
    </row>
    <row r="15" spans="1:144" ht="15" customHeight="1" x14ac:dyDescent="0.25">
      <c r="B15" s="2"/>
      <c r="C15" s="2"/>
      <c r="D15" s="2"/>
    </row>
    <row r="16" spans="1:144" ht="15" customHeight="1" x14ac:dyDescent="0.25">
      <c r="B16" s="2"/>
      <c r="C16" s="2"/>
      <c r="D16" s="2"/>
    </row>
    <row r="17" spans="1:5" ht="15" customHeight="1" x14ac:dyDescent="0.25">
      <c r="B17" s="2"/>
      <c r="C17" s="2"/>
      <c r="D17" s="2"/>
    </row>
    <row r="18" spans="1:5" ht="15" customHeight="1" x14ac:dyDescent="0.25">
      <c r="A18" s="1" t="s">
        <v>217</v>
      </c>
      <c r="B18" s="2"/>
      <c r="C18" s="2"/>
      <c r="D18" s="2"/>
    </row>
    <row r="19" spans="1:5" ht="15" customHeight="1" x14ac:dyDescent="0.25">
      <c r="A19" s="1" t="s">
        <v>223</v>
      </c>
      <c r="B19" s="2"/>
      <c r="C19" s="2"/>
      <c r="D19" s="2"/>
    </row>
    <row r="20" spans="1:5" ht="15" customHeight="1" x14ac:dyDescent="0.25">
      <c r="A20" s="1" t="s">
        <v>218</v>
      </c>
      <c r="B20" s="2"/>
      <c r="C20" s="2"/>
      <c r="D20" s="2"/>
    </row>
    <row r="21" spans="1:5" ht="15" customHeight="1" x14ac:dyDescent="0.25">
      <c r="A21" s="1" t="s">
        <v>219</v>
      </c>
      <c r="B21" s="2"/>
      <c r="C21" s="2"/>
      <c r="D21" s="2"/>
    </row>
    <row r="22" spans="1:5" ht="15" customHeight="1" x14ac:dyDescent="0.25">
      <c r="A22" s="1" t="s">
        <v>220</v>
      </c>
      <c r="B22" s="2"/>
      <c r="C22" s="2"/>
      <c r="D22" s="2"/>
    </row>
    <row r="23" spans="1:5" ht="15" customHeight="1" x14ac:dyDescent="0.25">
      <c r="A23" s="1" t="s">
        <v>221</v>
      </c>
      <c r="B23" s="2"/>
      <c r="C23" s="2"/>
      <c r="D23" s="2"/>
    </row>
    <row r="24" spans="1:5" ht="15" customHeight="1" x14ac:dyDescent="0.25">
      <c r="B24" s="2"/>
      <c r="C24" s="2"/>
      <c r="D24" s="2"/>
    </row>
    <row r="25" spans="1:5" ht="15" customHeight="1" x14ac:dyDescent="0.25">
      <c r="A25" s="1" t="s">
        <v>91</v>
      </c>
      <c r="B25" s="2"/>
      <c r="C25" s="2"/>
      <c r="D25" s="2"/>
    </row>
    <row r="26" spans="1:5" ht="15" customHeight="1" x14ac:dyDescent="0.25">
      <c r="A26" s="1" t="s">
        <v>209</v>
      </c>
      <c r="B26" s="2"/>
      <c r="C26" s="2"/>
      <c r="D26" s="2"/>
    </row>
    <row r="27" spans="1:5" ht="15" customHeight="1" x14ac:dyDescent="0.25">
      <c r="A27" s="1" t="s">
        <v>210</v>
      </c>
      <c r="B27" s="2"/>
      <c r="C27" s="2"/>
      <c r="D27" s="2"/>
    </row>
    <row r="28" spans="1:5" ht="15" customHeight="1" x14ac:dyDescent="0.25">
      <c r="B28" s="2"/>
      <c r="C28" s="2"/>
      <c r="D28" s="2"/>
      <c r="E28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CE15-936A-4F83-8070-3641E8BD8079}">
  <dimension ref="A1:EM16"/>
  <sheetViews>
    <sheetView showGridLines="0" workbookViewId="0">
      <pane ySplit="2" topLeftCell="A3" activePane="bottomLeft" state="frozen"/>
      <selection pane="bottomLeft" activeCell="B15" sqref="B15"/>
    </sheetView>
  </sheetViews>
  <sheetFormatPr defaultRowHeight="15" customHeight="1" x14ac:dyDescent="0.25"/>
  <cols>
    <col min="1" max="1" width="85.42578125" style="1" bestFit="1" customWidth="1"/>
    <col min="2" max="2" width="15.7109375" style="1" customWidth="1"/>
    <col min="3" max="3" width="8.28515625" style="1" customWidth="1"/>
    <col min="4" max="143" width="15.7109375" style="1" customWidth="1"/>
    <col min="144" max="16384" width="9.140625" style="1"/>
  </cols>
  <sheetData>
    <row r="1" spans="1:143" ht="15" customHeight="1" thickBot="1" x14ac:dyDescent="0.3">
      <c r="B1" s="2"/>
      <c r="C1" s="2"/>
      <c r="D1" s="10">
        <f t="shared" ref="D1:AI1" si="0">YEAR(D2)</f>
        <v>2021</v>
      </c>
      <c r="E1" s="10">
        <f t="shared" si="0"/>
        <v>2021</v>
      </c>
      <c r="F1" s="10">
        <f t="shared" si="0"/>
        <v>2022</v>
      </c>
      <c r="G1" s="10">
        <f t="shared" si="0"/>
        <v>2022</v>
      </c>
      <c r="H1" s="10">
        <f t="shared" si="0"/>
        <v>2023</v>
      </c>
      <c r="I1" s="10">
        <f t="shared" si="0"/>
        <v>2023</v>
      </c>
      <c r="J1" s="10">
        <f t="shared" si="0"/>
        <v>2024</v>
      </c>
      <c r="K1" s="10">
        <f t="shared" si="0"/>
        <v>2024</v>
      </c>
      <c r="L1" s="10">
        <f t="shared" si="0"/>
        <v>2025</v>
      </c>
      <c r="M1" s="10">
        <f t="shared" si="0"/>
        <v>2025</v>
      </c>
      <c r="N1" s="10">
        <f t="shared" si="0"/>
        <v>2026</v>
      </c>
      <c r="O1" s="10">
        <f t="shared" si="0"/>
        <v>2026</v>
      </c>
      <c r="P1" s="10">
        <f t="shared" si="0"/>
        <v>2027</v>
      </c>
      <c r="Q1" s="10">
        <f t="shared" si="0"/>
        <v>2027</v>
      </c>
      <c r="R1" s="10">
        <f t="shared" si="0"/>
        <v>2028</v>
      </c>
      <c r="S1" s="10">
        <f t="shared" si="0"/>
        <v>2028</v>
      </c>
      <c r="T1" s="10">
        <f t="shared" si="0"/>
        <v>2029</v>
      </c>
      <c r="U1" s="10">
        <f t="shared" si="0"/>
        <v>2029</v>
      </c>
      <c r="V1" s="10">
        <f t="shared" si="0"/>
        <v>2030</v>
      </c>
      <c r="W1" s="10">
        <f t="shared" si="0"/>
        <v>2030</v>
      </c>
      <c r="X1" s="10">
        <f t="shared" si="0"/>
        <v>2031</v>
      </c>
      <c r="Y1" s="10">
        <f t="shared" si="0"/>
        <v>2031</v>
      </c>
      <c r="Z1" s="10">
        <f t="shared" si="0"/>
        <v>2032</v>
      </c>
      <c r="AA1" s="10">
        <f t="shared" si="0"/>
        <v>2032</v>
      </c>
      <c r="AB1" s="10">
        <f t="shared" si="0"/>
        <v>2033</v>
      </c>
      <c r="AC1" s="10">
        <f t="shared" si="0"/>
        <v>2033</v>
      </c>
      <c r="AD1" s="10">
        <f t="shared" si="0"/>
        <v>2034</v>
      </c>
      <c r="AE1" s="10">
        <f t="shared" si="0"/>
        <v>2034</v>
      </c>
      <c r="AF1" s="10">
        <f t="shared" si="0"/>
        <v>2035</v>
      </c>
      <c r="AG1" s="10">
        <f t="shared" si="0"/>
        <v>2035</v>
      </c>
      <c r="AH1" s="10">
        <f t="shared" si="0"/>
        <v>2036</v>
      </c>
      <c r="AI1" s="10">
        <f t="shared" si="0"/>
        <v>2036</v>
      </c>
      <c r="AJ1" s="10">
        <f t="shared" ref="AJ1:BO1" si="1">YEAR(AJ2)</f>
        <v>2037</v>
      </c>
      <c r="AK1" s="10">
        <f t="shared" si="1"/>
        <v>2037</v>
      </c>
      <c r="AL1" s="10">
        <f t="shared" si="1"/>
        <v>2038</v>
      </c>
      <c r="AM1" s="10">
        <f t="shared" si="1"/>
        <v>2038</v>
      </c>
      <c r="AN1" s="10">
        <f t="shared" si="1"/>
        <v>2039</v>
      </c>
      <c r="AO1" s="10">
        <f t="shared" si="1"/>
        <v>2039</v>
      </c>
      <c r="AP1" s="10">
        <f t="shared" si="1"/>
        <v>2040</v>
      </c>
      <c r="AQ1" s="10">
        <f t="shared" si="1"/>
        <v>2040</v>
      </c>
      <c r="AR1" s="10">
        <f t="shared" si="1"/>
        <v>2041</v>
      </c>
      <c r="AS1" s="10">
        <f t="shared" si="1"/>
        <v>2041</v>
      </c>
      <c r="AT1" s="10">
        <f t="shared" si="1"/>
        <v>2042</v>
      </c>
      <c r="AU1" s="10">
        <f t="shared" si="1"/>
        <v>2042</v>
      </c>
      <c r="AV1" s="10">
        <f t="shared" si="1"/>
        <v>2043</v>
      </c>
      <c r="AW1" s="10">
        <f t="shared" si="1"/>
        <v>2043</v>
      </c>
      <c r="AX1" s="10">
        <f t="shared" si="1"/>
        <v>2044</v>
      </c>
      <c r="AY1" s="10">
        <f t="shared" si="1"/>
        <v>2044</v>
      </c>
      <c r="AZ1" s="10">
        <f t="shared" si="1"/>
        <v>2045</v>
      </c>
      <c r="BA1" s="10">
        <f t="shared" si="1"/>
        <v>2045</v>
      </c>
      <c r="BB1" s="10">
        <f t="shared" si="1"/>
        <v>2046</v>
      </c>
      <c r="BC1" s="10">
        <f t="shared" si="1"/>
        <v>2046</v>
      </c>
      <c r="BD1" s="10">
        <f t="shared" si="1"/>
        <v>2047</v>
      </c>
      <c r="BE1" s="10">
        <f t="shared" si="1"/>
        <v>2047</v>
      </c>
      <c r="BF1" s="10">
        <f t="shared" si="1"/>
        <v>2048</v>
      </c>
      <c r="BG1" s="10">
        <f t="shared" si="1"/>
        <v>2048</v>
      </c>
      <c r="BH1" s="10">
        <f t="shared" si="1"/>
        <v>2049</v>
      </c>
      <c r="BI1" s="10">
        <f t="shared" si="1"/>
        <v>2049</v>
      </c>
      <c r="BJ1" s="10">
        <f t="shared" si="1"/>
        <v>2050</v>
      </c>
      <c r="BK1" s="10">
        <f t="shared" si="1"/>
        <v>2050</v>
      </c>
      <c r="BL1" s="10">
        <f t="shared" si="1"/>
        <v>2051</v>
      </c>
      <c r="BM1" s="10">
        <f t="shared" si="1"/>
        <v>2051</v>
      </c>
      <c r="BN1" s="10">
        <f t="shared" si="1"/>
        <v>2052</v>
      </c>
      <c r="BO1" s="10">
        <f t="shared" si="1"/>
        <v>2052</v>
      </c>
      <c r="BP1" s="10">
        <f t="shared" ref="BP1:CU1" si="2">YEAR(BP2)</f>
        <v>2053</v>
      </c>
      <c r="BQ1" s="10">
        <f t="shared" si="2"/>
        <v>2053</v>
      </c>
      <c r="BR1" s="10">
        <f t="shared" si="2"/>
        <v>2054</v>
      </c>
      <c r="BS1" s="10">
        <f t="shared" si="2"/>
        <v>2054</v>
      </c>
      <c r="BT1" s="10">
        <f t="shared" si="2"/>
        <v>2055</v>
      </c>
      <c r="BU1" s="10">
        <f t="shared" si="2"/>
        <v>2055</v>
      </c>
      <c r="BV1" s="10">
        <f t="shared" si="2"/>
        <v>2056</v>
      </c>
      <c r="BW1" s="10">
        <f t="shared" si="2"/>
        <v>2056</v>
      </c>
      <c r="BX1" s="10">
        <f t="shared" si="2"/>
        <v>2057</v>
      </c>
      <c r="BY1" s="10">
        <f t="shared" si="2"/>
        <v>2057</v>
      </c>
      <c r="BZ1" s="10">
        <f t="shared" si="2"/>
        <v>2058</v>
      </c>
      <c r="CA1" s="10">
        <f t="shared" si="2"/>
        <v>2058</v>
      </c>
      <c r="CB1" s="10">
        <f t="shared" si="2"/>
        <v>2059</v>
      </c>
      <c r="CC1" s="10">
        <f t="shared" si="2"/>
        <v>2059</v>
      </c>
      <c r="CD1" s="10">
        <f t="shared" si="2"/>
        <v>2060</v>
      </c>
      <c r="CE1" s="10">
        <f t="shared" si="2"/>
        <v>2060</v>
      </c>
      <c r="CF1" s="10">
        <f t="shared" si="2"/>
        <v>2061</v>
      </c>
      <c r="CG1" s="10">
        <f t="shared" si="2"/>
        <v>2061</v>
      </c>
      <c r="CH1" s="10">
        <f t="shared" si="2"/>
        <v>2062</v>
      </c>
      <c r="CI1" s="10">
        <f t="shared" si="2"/>
        <v>2062</v>
      </c>
      <c r="CJ1" s="10">
        <f t="shared" si="2"/>
        <v>2063</v>
      </c>
      <c r="CK1" s="10">
        <f t="shared" si="2"/>
        <v>2063</v>
      </c>
      <c r="CL1" s="10">
        <f t="shared" si="2"/>
        <v>2064</v>
      </c>
      <c r="CM1" s="10">
        <f t="shared" si="2"/>
        <v>2064</v>
      </c>
      <c r="CN1" s="10">
        <f t="shared" si="2"/>
        <v>2065</v>
      </c>
      <c r="CO1" s="10">
        <f t="shared" si="2"/>
        <v>2065</v>
      </c>
      <c r="CP1" s="10">
        <f t="shared" si="2"/>
        <v>2066</v>
      </c>
      <c r="CQ1" s="10">
        <f t="shared" si="2"/>
        <v>2066</v>
      </c>
      <c r="CR1" s="10">
        <f t="shared" si="2"/>
        <v>2067</v>
      </c>
      <c r="CS1" s="10">
        <f t="shared" si="2"/>
        <v>2067</v>
      </c>
      <c r="CT1" s="10">
        <f t="shared" si="2"/>
        <v>2068</v>
      </c>
      <c r="CU1" s="10">
        <f t="shared" si="2"/>
        <v>2068</v>
      </c>
      <c r="CV1" s="10">
        <f t="shared" ref="CV1:EA1" si="3">YEAR(CV2)</f>
        <v>2069</v>
      </c>
      <c r="CW1" s="10">
        <f t="shared" si="3"/>
        <v>2069</v>
      </c>
      <c r="CX1" s="10">
        <f t="shared" si="3"/>
        <v>2070</v>
      </c>
      <c r="CY1" s="10">
        <f t="shared" si="3"/>
        <v>2070</v>
      </c>
      <c r="CZ1" s="10">
        <f t="shared" si="3"/>
        <v>2071</v>
      </c>
      <c r="DA1" s="10">
        <f t="shared" si="3"/>
        <v>2071</v>
      </c>
      <c r="DB1" s="10">
        <f t="shared" si="3"/>
        <v>2072</v>
      </c>
      <c r="DC1" s="10">
        <f t="shared" si="3"/>
        <v>2072</v>
      </c>
      <c r="DD1" s="10">
        <f t="shared" si="3"/>
        <v>2073</v>
      </c>
      <c r="DE1" s="10">
        <f t="shared" si="3"/>
        <v>2073</v>
      </c>
      <c r="DF1" s="10">
        <f t="shared" si="3"/>
        <v>2074</v>
      </c>
      <c r="DG1" s="10">
        <f t="shared" si="3"/>
        <v>2074</v>
      </c>
      <c r="DH1" s="10">
        <f t="shared" si="3"/>
        <v>2075</v>
      </c>
      <c r="DI1" s="10">
        <f t="shared" si="3"/>
        <v>2075</v>
      </c>
      <c r="DJ1" s="10">
        <f t="shared" si="3"/>
        <v>2076</v>
      </c>
      <c r="DK1" s="10">
        <f t="shared" si="3"/>
        <v>2076</v>
      </c>
      <c r="DL1" s="10">
        <f t="shared" si="3"/>
        <v>2077</v>
      </c>
      <c r="DM1" s="10">
        <f t="shared" si="3"/>
        <v>2077</v>
      </c>
      <c r="DN1" s="10">
        <f t="shared" si="3"/>
        <v>2078</v>
      </c>
      <c r="DO1" s="10">
        <f t="shared" si="3"/>
        <v>2078</v>
      </c>
      <c r="DP1" s="10">
        <f t="shared" si="3"/>
        <v>2079</v>
      </c>
      <c r="DQ1" s="10">
        <f t="shared" si="3"/>
        <v>2079</v>
      </c>
      <c r="DR1" s="10">
        <f t="shared" si="3"/>
        <v>2080</v>
      </c>
      <c r="DS1" s="10">
        <f t="shared" si="3"/>
        <v>2080</v>
      </c>
      <c r="DT1" s="10">
        <f t="shared" si="3"/>
        <v>2081</v>
      </c>
      <c r="DU1" s="10">
        <f t="shared" si="3"/>
        <v>2081</v>
      </c>
      <c r="DV1" s="10">
        <f t="shared" si="3"/>
        <v>2082</v>
      </c>
      <c r="DW1" s="10">
        <f t="shared" si="3"/>
        <v>2082</v>
      </c>
      <c r="DX1" s="10">
        <f t="shared" si="3"/>
        <v>2083</v>
      </c>
      <c r="DY1" s="10">
        <f t="shared" si="3"/>
        <v>2083</v>
      </c>
      <c r="DZ1" s="10">
        <f t="shared" si="3"/>
        <v>2084</v>
      </c>
      <c r="EA1" s="10">
        <f t="shared" si="3"/>
        <v>2084</v>
      </c>
      <c r="EB1" s="10">
        <f t="shared" ref="EB1:EM1" si="4">YEAR(EB2)</f>
        <v>2085</v>
      </c>
      <c r="EC1" s="10">
        <f t="shared" si="4"/>
        <v>2085</v>
      </c>
      <c r="ED1" s="10">
        <f t="shared" si="4"/>
        <v>2086</v>
      </c>
      <c r="EE1" s="10">
        <f t="shared" si="4"/>
        <v>2086</v>
      </c>
      <c r="EF1" s="10">
        <f t="shared" si="4"/>
        <v>2087</v>
      </c>
      <c r="EG1" s="10">
        <f t="shared" si="4"/>
        <v>2087</v>
      </c>
      <c r="EH1" s="10">
        <f t="shared" si="4"/>
        <v>2088</v>
      </c>
      <c r="EI1" s="10">
        <f t="shared" si="4"/>
        <v>2088</v>
      </c>
      <c r="EJ1" s="10">
        <f t="shared" si="4"/>
        <v>2089</v>
      </c>
      <c r="EK1" s="10">
        <f t="shared" si="4"/>
        <v>2089</v>
      </c>
      <c r="EL1" s="10">
        <f t="shared" si="4"/>
        <v>2090</v>
      </c>
      <c r="EM1" s="10">
        <f t="shared" si="4"/>
        <v>2090</v>
      </c>
    </row>
    <row r="2" spans="1:143" ht="15" customHeight="1" thickBot="1" x14ac:dyDescent="0.3">
      <c r="A2" s="112" t="s">
        <v>13</v>
      </c>
      <c r="B2" s="9" t="s">
        <v>9</v>
      </c>
      <c r="C2" s="9"/>
      <c r="D2" s="11">
        <v>44377</v>
      </c>
      <c r="E2" s="11">
        <v>44561</v>
      </c>
      <c r="F2" s="11">
        <v>44742</v>
      </c>
      <c r="G2" s="11">
        <v>44926</v>
      </c>
      <c r="H2" s="11">
        <v>45107</v>
      </c>
      <c r="I2" s="11">
        <v>45291</v>
      </c>
      <c r="J2" s="11">
        <v>45473</v>
      </c>
      <c r="K2" s="11">
        <v>45657</v>
      </c>
      <c r="L2" s="11">
        <v>45838</v>
      </c>
      <c r="M2" s="11">
        <v>46022</v>
      </c>
      <c r="N2" s="11">
        <v>46203</v>
      </c>
      <c r="O2" s="11">
        <v>46387</v>
      </c>
      <c r="P2" s="11">
        <v>46568</v>
      </c>
      <c r="Q2" s="11">
        <v>46752</v>
      </c>
      <c r="R2" s="11">
        <v>46934</v>
      </c>
      <c r="S2" s="11">
        <v>47118</v>
      </c>
      <c r="T2" s="11">
        <v>47299</v>
      </c>
      <c r="U2" s="11">
        <v>47483</v>
      </c>
      <c r="V2" s="11">
        <v>47664</v>
      </c>
      <c r="W2" s="11">
        <v>47848</v>
      </c>
      <c r="X2" s="11">
        <v>48029</v>
      </c>
      <c r="Y2" s="11">
        <v>48213</v>
      </c>
      <c r="Z2" s="11">
        <v>48395</v>
      </c>
      <c r="AA2" s="11">
        <v>48579</v>
      </c>
      <c r="AB2" s="11">
        <v>48760</v>
      </c>
      <c r="AC2" s="11">
        <v>48944</v>
      </c>
      <c r="AD2" s="11">
        <v>49125</v>
      </c>
      <c r="AE2" s="11">
        <v>49309</v>
      </c>
      <c r="AF2" s="11">
        <v>49490</v>
      </c>
      <c r="AG2" s="11">
        <v>49674</v>
      </c>
      <c r="AH2" s="11">
        <v>49856</v>
      </c>
      <c r="AI2" s="11">
        <v>50040</v>
      </c>
      <c r="AJ2" s="11">
        <v>50221</v>
      </c>
      <c r="AK2" s="11">
        <v>50405</v>
      </c>
      <c r="AL2" s="11">
        <v>50586</v>
      </c>
      <c r="AM2" s="11">
        <v>50770</v>
      </c>
      <c r="AN2" s="11">
        <v>50951</v>
      </c>
      <c r="AO2" s="11">
        <v>51135</v>
      </c>
      <c r="AP2" s="11">
        <v>51317</v>
      </c>
      <c r="AQ2" s="11">
        <v>51501</v>
      </c>
      <c r="AR2" s="11">
        <v>51682</v>
      </c>
      <c r="AS2" s="11">
        <v>51866</v>
      </c>
      <c r="AT2" s="11">
        <v>52047</v>
      </c>
      <c r="AU2" s="11">
        <v>52231</v>
      </c>
      <c r="AV2" s="11">
        <v>52412</v>
      </c>
      <c r="AW2" s="11">
        <v>52596</v>
      </c>
      <c r="AX2" s="11">
        <v>52778</v>
      </c>
      <c r="AY2" s="11">
        <v>52962</v>
      </c>
      <c r="AZ2" s="11">
        <v>53143</v>
      </c>
      <c r="BA2" s="11">
        <v>53327</v>
      </c>
      <c r="BB2" s="11">
        <v>53508</v>
      </c>
      <c r="BC2" s="11">
        <v>53692</v>
      </c>
      <c r="BD2" s="11">
        <v>53873</v>
      </c>
      <c r="BE2" s="11">
        <v>54057</v>
      </c>
      <c r="BF2" s="11">
        <v>54239</v>
      </c>
      <c r="BG2" s="11">
        <v>54423</v>
      </c>
      <c r="BH2" s="11">
        <v>54604</v>
      </c>
      <c r="BI2" s="11">
        <v>54788</v>
      </c>
      <c r="BJ2" s="11">
        <v>54969</v>
      </c>
      <c r="BK2" s="11">
        <v>55153</v>
      </c>
      <c r="BL2" s="11">
        <v>55334</v>
      </c>
      <c r="BM2" s="11">
        <v>55518</v>
      </c>
      <c r="BN2" s="11">
        <v>55700</v>
      </c>
      <c r="BO2" s="11">
        <v>55884</v>
      </c>
      <c r="BP2" s="11">
        <v>56065</v>
      </c>
      <c r="BQ2" s="11">
        <v>56249</v>
      </c>
      <c r="BR2" s="11">
        <v>56430</v>
      </c>
      <c r="BS2" s="11">
        <v>56614</v>
      </c>
      <c r="BT2" s="11">
        <v>56795</v>
      </c>
      <c r="BU2" s="11">
        <v>56979</v>
      </c>
      <c r="BV2" s="11">
        <v>57161</v>
      </c>
      <c r="BW2" s="11">
        <v>57345</v>
      </c>
      <c r="BX2" s="11">
        <v>57526</v>
      </c>
      <c r="BY2" s="11">
        <v>57710</v>
      </c>
      <c r="BZ2" s="11">
        <v>57891</v>
      </c>
      <c r="CA2" s="11">
        <v>58075</v>
      </c>
      <c r="CB2" s="11">
        <v>58256</v>
      </c>
      <c r="CC2" s="11">
        <v>58440</v>
      </c>
      <c r="CD2" s="11">
        <v>58622</v>
      </c>
      <c r="CE2" s="11">
        <v>58806</v>
      </c>
      <c r="CF2" s="11">
        <v>58987</v>
      </c>
      <c r="CG2" s="11">
        <v>59171</v>
      </c>
      <c r="CH2" s="11">
        <v>59352</v>
      </c>
      <c r="CI2" s="11">
        <v>59536</v>
      </c>
      <c r="CJ2" s="11">
        <v>59717</v>
      </c>
      <c r="CK2" s="11">
        <v>59901</v>
      </c>
      <c r="CL2" s="11">
        <v>60083</v>
      </c>
      <c r="CM2" s="11">
        <v>60267</v>
      </c>
      <c r="CN2" s="11">
        <v>60448</v>
      </c>
      <c r="CO2" s="11">
        <v>60632</v>
      </c>
      <c r="CP2" s="11">
        <v>60813</v>
      </c>
      <c r="CQ2" s="11">
        <v>60997</v>
      </c>
      <c r="CR2" s="11">
        <v>61178</v>
      </c>
      <c r="CS2" s="11">
        <v>61362</v>
      </c>
      <c r="CT2" s="11">
        <v>61544</v>
      </c>
      <c r="CU2" s="11">
        <v>61728</v>
      </c>
      <c r="CV2" s="11">
        <v>61909</v>
      </c>
      <c r="CW2" s="11">
        <v>62093</v>
      </c>
      <c r="CX2" s="11">
        <v>62274</v>
      </c>
      <c r="CY2" s="11">
        <v>62458</v>
      </c>
      <c r="CZ2" s="11">
        <v>62639</v>
      </c>
      <c r="DA2" s="11">
        <v>62823</v>
      </c>
      <c r="DB2" s="11">
        <v>63005</v>
      </c>
      <c r="DC2" s="11">
        <v>63189</v>
      </c>
      <c r="DD2" s="11">
        <v>63370</v>
      </c>
      <c r="DE2" s="11">
        <v>63554</v>
      </c>
      <c r="DF2" s="11">
        <v>63735</v>
      </c>
      <c r="DG2" s="11">
        <v>63919</v>
      </c>
      <c r="DH2" s="11">
        <v>64100</v>
      </c>
      <c r="DI2" s="11">
        <v>64284</v>
      </c>
      <c r="DJ2" s="11">
        <v>64466</v>
      </c>
      <c r="DK2" s="11">
        <v>64650</v>
      </c>
      <c r="DL2" s="11">
        <v>64831</v>
      </c>
      <c r="DM2" s="11">
        <v>65015</v>
      </c>
      <c r="DN2" s="11">
        <v>65196</v>
      </c>
      <c r="DO2" s="11">
        <v>65380</v>
      </c>
      <c r="DP2" s="11">
        <v>65561</v>
      </c>
      <c r="DQ2" s="11">
        <v>65745</v>
      </c>
      <c r="DR2" s="11">
        <v>65927</v>
      </c>
      <c r="DS2" s="11">
        <v>66111</v>
      </c>
      <c r="DT2" s="11">
        <v>66292</v>
      </c>
      <c r="DU2" s="11">
        <v>66476</v>
      </c>
      <c r="DV2" s="11">
        <v>66657</v>
      </c>
      <c r="DW2" s="11">
        <v>66841</v>
      </c>
      <c r="DX2" s="11">
        <v>67022</v>
      </c>
      <c r="DY2" s="11">
        <v>67206</v>
      </c>
      <c r="DZ2" s="11">
        <v>67388</v>
      </c>
      <c r="EA2" s="11">
        <v>67572</v>
      </c>
      <c r="EB2" s="11">
        <v>67753</v>
      </c>
      <c r="EC2" s="11">
        <v>67937</v>
      </c>
      <c r="ED2" s="11">
        <v>68118</v>
      </c>
      <c r="EE2" s="11">
        <v>68302</v>
      </c>
      <c r="EF2" s="11">
        <v>68483</v>
      </c>
      <c r="EG2" s="11">
        <v>68667</v>
      </c>
      <c r="EH2" s="11">
        <v>68849</v>
      </c>
      <c r="EI2" s="11">
        <v>69033</v>
      </c>
      <c r="EJ2" s="11">
        <v>69214</v>
      </c>
      <c r="EK2" s="11">
        <v>69398</v>
      </c>
      <c r="EL2" s="11">
        <v>69579</v>
      </c>
      <c r="EM2" s="11">
        <v>69763</v>
      </c>
    </row>
    <row r="3" spans="1:143" ht="15" customHeight="1" x14ac:dyDescent="0.25">
      <c r="A3" s="1" t="s">
        <v>6</v>
      </c>
      <c r="B3" s="6"/>
      <c r="C3" s="58"/>
    </row>
    <row r="4" spans="1:143" ht="15" customHeight="1" x14ac:dyDescent="0.25">
      <c r="A4" s="1" t="s">
        <v>7</v>
      </c>
      <c r="B4" s="6"/>
      <c r="C4" s="2"/>
    </row>
    <row r="5" spans="1:143" ht="15" customHeight="1" x14ac:dyDescent="0.25">
      <c r="A5" s="1" t="s">
        <v>8</v>
      </c>
      <c r="B5" s="6"/>
      <c r="C5" s="2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</row>
    <row r="6" spans="1:143" ht="15" customHeight="1" x14ac:dyDescent="0.25">
      <c r="A6" s="7" t="s">
        <v>5</v>
      </c>
      <c r="B6" s="8"/>
      <c r="C6" s="59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143" ht="15" customHeight="1" x14ac:dyDescent="0.25">
      <c r="B7" s="2"/>
      <c r="C7" s="2"/>
    </row>
    <row r="8" spans="1:143" ht="15" customHeight="1" x14ac:dyDescent="0.25">
      <c r="A8" s="3" t="s">
        <v>11</v>
      </c>
      <c r="B8" s="5"/>
      <c r="C8" s="2"/>
    </row>
    <row r="9" spans="1:143" ht="15" customHeight="1" x14ac:dyDescent="0.25">
      <c r="B9" s="2"/>
      <c r="C9" s="2"/>
    </row>
    <row r="10" spans="1:143" ht="15" customHeight="1" x14ac:dyDescent="0.25">
      <c r="B10" s="2"/>
      <c r="C10" s="2"/>
    </row>
    <row r="11" spans="1:143" ht="15" customHeight="1" x14ac:dyDescent="0.25">
      <c r="A11" s="1" t="s">
        <v>216</v>
      </c>
      <c r="B11" s="2"/>
      <c r="C11" s="2"/>
      <c r="D11" s="2"/>
    </row>
    <row r="12" spans="1:143" ht="15" customHeight="1" x14ac:dyDescent="0.25">
      <c r="A12" s="53" t="s">
        <v>356</v>
      </c>
      <c r="B12" s="2"/>
      <c r="C12" s="2"/>
    </row>
    <row r="13" spans="1:143" ht="15" customHeight="1" x14ac:dyDescent="0.25">
      <c r="B13" s="2"/>
      <c r="C13" s="2"/>
      <c r="D13" s="2"/>
    </row>
    <row r="14" spans="1:143" ht="15" customHeight="1" x14ac:dyDescent="0.25">
      <c r="A14" s="1" t="s">
        <v>217</v>
      </c>
      <c r="C14" s="2"/>
    </row>
    <row r="15" spans="1:143" ht="15" customHeight="1" x14ac:dyDescent="0.25">
      <c r="A15" s="1" t="s">
        <v>92</v>
      </c>
      <c r="C15" s="2"/>
    </row>
    <row r="16" spans="1:143" ht="15" customHeight="1" x14ac:dyDescent="0.25">
      <c r="C16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53D1-88C7-49F7-8704-DD489641EA6B}">
  <dimension ref="A1:EM14"/>
  <sheetViews>
    <sheetView showGridLines="0" workbookViewId="0">
      <pane ySplit="2" topLeftCell="A3" activePane="bottomLeft" state="frozen"/>
      <selection pane="bottomLeft" activeCell="A10" sqref="A10"/>
    </sheetView>
  </sheetViews>
  <sheetFormatPr defaultRowHeight="15" customHeight="1" x14ac:dyDescent="0.25"/>
  <cols>
    <col min="1" max="1" width="45.7109375" style="1" customWidth="1"/>
    <col min="2" max="2" width="15.7109375" style="1" customWidth="1"/>
    <col min="3" max="3" width="8.28515625" style="1" customWidth="1"/>
    <col min="4" max="143" width="15.7109375" style="1" customWidth="1"/>
    <col min="144" max="16384" width="9.140625" style="1"/>
  </cols>
  <sheetData>
    <row r="1" spans="1:143" ht="15" customHeight="1" thickBot="1" x14ac:dyDescent="0.3">
      <c r="C1" s="2"/>
      <c r="D1" s="10">
        <f t="shared" ref="D1:AI1" si="0">YEAR(D2)</f>
        <v>2021</v>
      </c>
      <c r="E1" s="10">
        <f t="shared" si="0"/>
        <v>2021</v>
      </c>
      <c r="F1" s="10">
        <f t="shared" si="0"/>
        <v>2022</v>
      </c>
      <c r="G1" s="10">
        <f t="shared" si="0"/>
        <v>2022</v>
      </c>
      <c r="H1" s="10">
        <f t="shared" si="0"/>
        <v>2023</v>
      </c>
      <c r="I1" s="10">
        <f t="shared" si="0"/>
        <v>2023</v>
      </c>
      <c r="J1" s="10">
        <f t="shared" si="0"/>
        <v>2024</v>
      </c>
      <c r="K1" s="10">
        <f t="shared" si="0"/>
        <v>2024</v>
      </c>
      <c r="L1" s="10">
        <f t="shared" si="0"/>
        <v>2025</v>
      </c>
      <c r="M1" s="10">
        <f t="shared" si="0"/>
        <v>2025</v>
      </c>
      <c r="N1" s="10">
        <f t="shared" si="0"/>
        <v>2026</v>
      </c>
      <c r="O1" s="10">
        <f t="shared" si="0"/>
        <v>2026</v>
      </c>
      <c r="P1" s="10">
        <f t="shared" si="0"/>
        <v>2027</v>
      </c>
      <c r="Q1" s="10">
        <f t="shared" si="0"/>
        <v>2027</v>
      </c>
      <c r="R1" s="10">
        <f t="shared" si="0"/>
        <v>2028</v>
      </c>
      <c r="S1" s="10">
        <f t="shared" si="0"/>
        <v>2028</v>
      </c>
      <c r="T1" s="10">
        <f t="shared" si="0"/>
        <v>2029</v>
      </c>
      <c r="U1" s="10">
        <f t="shared" si="0"/>
        <v>2029</v>
      </c>
      <c r="V1" s="10">
        <f t="shared" si="0"/>
        <v>2030</v>
      </c>
      <c r="W1" s="10">
        <f t="shared" si="0"/>
        <v>2030</v>
      </c>
      <c r="X1" s="10">
        <f t="shared" si="0"/>
        <v>2031</v>
      </c>
      <c r="Y1" s="10">
        <f t="shared" si="0"/>
        <v>2031</v>
      </c>
      <c r="Z1" s="10">
        <f t="shared" si="0"/>
        <v>2032</v>
      </c>
      <c r="AA1" s="10">
        <f t="shared" si="0"/>
        <v>2032</v>
      </c>
      <c r="AB1" s="10">
        <f t="shared" si="0"/>
        <v>2033</v>
      </c>
      <c r="AC1" s="10">
        <f t="shared" si="0"/>
        <v>2033</v>
      </c>
      <c r="AD1" s="10">
        <f t="shared" si="0"/>
        <v>2034</v>
      </c>
      <c r="AE1" s="10">
        <f t="shared" si="0"/>
        <v>2034</v>
      </c>
      <c r="AF1" s="10">
        <f t="shared" si="0"/>
        <v>2035</v>
      </c>
      <c r="AG1" s="10">
        <f t="shared" si="0"/>
        <v>2035</v>
      </c>
      <c r="AH1" s="10">
        <f t="shared" si="0"/>
        <v>2036</v>
      </c>
      <c r="AI1" s="10">
        <f t="shared" si="0"/>
        <v>2036</v>
      </c>
      <c r="AJ1" s="10">
        <f t="shared" ref="AJ1:BO1" si="1">YEAR(AJ2)</f>
        <v>2037</v>
      </c>
      <c r="AK1" s="10">
        <f t="shared" si="1"/>
        <v>2037</v>
      </c>
      <c r="AL1" s="10">
        <f t="shared" si="1"/>
        <v>2038</v>
      </c>
      <c r="AM1" s="10">
        <f t="shared" si="1"/>
        <v>2038</v>
      </c>
      <c r="AN1" s="10">
        <f t="shared" si="1"/>
        <v>2039</v>
      </c>
      <c r="AO1" s="10">
        <f t="shared" si="1"/>
        <v>2039</v>
      </c>
      <c r="AP1" s="10">
        <f t="shared" si="1"/>
        <v>2040</v>
      </c>
      <c r="AQ1" s="10">
        <f t="shared" si="1"/>
        <v>2040</v>
      </c>
      <c r="AR1" s="10">
        <f t="shared" si="1"/>
        <v>2041</v>
      </c>
      <c r="AS1" s="10">
        <f t="shared" si="1"/>
        <v>2041</v>
      </c>
      <c r="AT1" s="10">
        <f t="shared" si="1"/>
        <v>2042</v>
      </c>
      <c r="AU1" s="10">
        <f t="shared" si="1"/>
        <v>2042</v>
      </c>
      <c r="AV1" s="10">
        <f t="shared" si="1"/>
        <v>2043</v>
      </c>
      <c r="AW1" s="10">
        <f t="shared" si="1"/>
        <v>2043</v>
      </c>
      <c r="AX1" s="10">
        <f t="shared" si="1"/>
        <v>2044</v>
      </c>
      <c r="AY1" s="10">
        <f t="shared" si="1"/>
        <v>2044</v>
      </c>
      <c r="AZ1" s="10">
        <f t="shared" si="1"/>
        <v>2045</v>
      </c>
      <c r="BA1" s="10">
        <f t="shared" si="1"/>
        <v>2045</v>
      </c>
      <c r="BB1" s="10">
        <f t="shared" si="1"/>
        <v>2046</v>
      </c>
      <c r="BC1" s="10">
        <f t="shared" si="1"/>
        <v>2046</v>
      </c>
      <c r="BD1" s="10">
        <f t="shared" si="1"/>
        <v>2047</v>
      </c>
      <c r="BE1" s="10">
        <f t="shared" si="1"/>
        <v>2047</v>
      </c>
      <c r="BF1" s="10">
        <f t="shared" si="1"/>
        <v>2048</v>
      </c>
      <c r="BG1" s="10">
        <f t="shared" si="1"/>
        <v>2048</v>
      </c>
      <c r="BH1" s="10">
        <f t="shared" si="1"/>
        <v>2049</v>
      </c>
      <c r="BI1" s="10">
        <f t="shared" si="1"/>
        <v>2049</v>
      </c>
      <c r="BJ1" s="10">
        <f t="shared" si="1"/>
        <v>2050</v>
      </c>
      <c r="BK1" s="10">
        <f t="shared" si="1"/>
        <v>2050</v>
      </c>
      <c r="BL1" s="10">
        <f t="shared" si="1"/>
        <v>2051</v>
      </c>
      <c r="BM1" s="10">
        <f t="shared" si="1"/>
        <v>2051</v>
      </c>
      <c r="BN1" s="10">
        <f t="shared" si="1"/>
        <v>2052</v>
      </c>
      <c r="BO1" s="10">
        <f t="shared" si="1"/>
        <v>2052</v>
      </c>
      <c r="BP1" s="10">
        <f t="shared" ref="BP1:CU1" si="2">YEAR(BP2)</f>
        <v>2053</v>
      </c>
      <c r="BQ1" s="10">
        <f t="shared" si="2"/>
        <v>2053</v>
      </c>
      <c r="BR1" s="10">
        <f t="shared" si="2"/>
        <v>2054</v>
      </c>
      <c r="BS1" s="10">
        <f t="shared" si="2"/>
        <v>2054</v>
      </c>
      <c r="BT1" s="10">
        <f t="shared" si="2"/>
        <v>2055</v>
      </c>
      <c r="BU1" s="10">
        <f t="shared" si="2"/>
        <v>2055</v>
      </c>
      <c r="BV1" s="10">
        <f t="shared" si="2"/>
        <v>2056</v>
      </c>
      <c r="BW1" s="10">
        <f t="shared" si="2"/>
        <v>2056</v>
      </c>
      <c r="BX1" s="10">
        <f t="shared" si="2"/>
        <v>2057</v>
      </c>
      <c r="BY1" s="10">
        <f t="shared" si="2"/>
        <v>2057</v>
      </c>
      <c r="BZ1" s="10">
        <f t="shared" si="2"/>
        <v>2058</v>
      </c>
      <c r="CA1" s="10">
        <f t="shared" si="2"/>
        <v>2058</v>
      </c>
      <c r="CB1" s="10">
        <f t="shared" si="2"/>
        <v>2059</v>
      </c>
      <c r="CC1" s="10">
        <f t="shared" si="2"/>
        <v>2059</v>
      </c>
      <c r="CD1" s="10">
        <f t="shared" si="2"/>
        <v>2060</v>
      </c>
      <c r="CE1" s="10">
        <f t="shared" si="2"/>
        <v>2060</v>
      </c>
      <c r="CF1" s="10">
        <f t="shared" si="2"/>
        <v>2061</v>
      </c>
      <c r="CG1" s="10">
        <f t="shared" si="2"/>
        <v>2061</v>
      </c>
      <c r="CH1" s="10">
        <f t="shared" si="2"/>
        <v>2062</v>
      </c>
      <c r="CI1" s="10">
        <f t="shared" si="2"/>
        <v>2062</v>
      </c>
      <c r="CJ1" s="10">
        <f t="shared" si="2"/>
        <v>2063</v>
      </c>
      <c r="CK1" s="10">
        <f t="shared" si="2"/>
        <v>2063</v>
      </c>
      <c r="CL1" s="10">
        <f t="shared" si="2"/>
        <v>2064</v>
      </c>
      <c r="CM1" s="10">
        <f t="shared" si="2"/>
        <v>2064</v>
      </c>
      <c r="CN1" s="10">
        <f t="shared" si="2"/>
        <v>2065</v>
      </c>
      <c r="CO1" s="10">
        <f t="shared" si="2"/>
        <v>2065</v>
      </c>
      <c r="CP1" s="10">
        <f t="shared" si="2"/>
        <v>2066</v>
      </c>
      <c r="CQ1" s="10">
        <f t="shared" si="2"/>
        <v>2066</v>
      </c>
      <c r="CR1" s="10">
        <f t="shared" si="2"/>
        <v>2067</v>
      </c>
      <c r="CS1" s="10">
        <f t="shared" si="2"/>
        <v>2067</v>
      </c>
      <c r="CT1" s="10">
        <f t="shared" si="2"/>
        <v>2068</v>
      </c>
      <c r="CU1" s="10">
        <f t="shared" si="2"/>
        <v>2068</v>
      </c>
      <c r="CV1" s="10">
        <f t="shared" ref="CV1:EA1" si="3">YEAR(CV2)</f>
        <v>2069</v>
      </c>
      <c r="CW1" s="10">
        <f t="shared" si="3"/>
        <v>2069</v>
      </c>
      <c r="CX1" s="10">
        <f t="shared" si="3"/>
        <v>2070</v>
      </c>
      <c r="CY1" s="10">
        <f t="shared" si="3"/>
        <v>2070</v>
      </c>
      <c r="CZ1" s="10">
        <f t="shared" si="3"/>
        <v>2071</v>
      </c>
      <c r="DA1" s="10">
        <f t="shared" si="3"/>
        <v>2071</v>
      </c>
      <c r="DB1" s="10">
        <f t="shared" si="3"/>
        <v>2072</v>
      </c>
      <c r="DC1" s="10">
        <f t="shared" si="3"/>
        <v>2072</v>
      </c>
      <c r="DD1" s="10">
        <f t="shared" si="3"/>
        <v>2073</v>
      </c>
      <c r="DE1" s="10">
        <f t="shared" si="3"/>
        <v>2073</v>
      </c>
      <c r="DF1" s="10">
        <f t="shared" si="3"/>
        <v>2074</v>
      </c>
      <c r="DG1" s="10">
        <f t="shared" si="3"/>
        <v>2074</v>
      </c>
      <c r="DH1" s="10">
        <f t="shared" si="3"/>
        <v>2075</v>
      </c>
      <c r="DI1" s="10">
        <f t="shared" si="3"/>
        <v>2075</v>
      </c>
      <c r="DJ1" s="10">
        <f t="shared" si="3"/>
        <v>2076</v>
      </c>
      <c r="DK1" s="10">
        <f t="shared" si="3"/>
        <v>2076</v>
      </c>
      <c r="DL1" s="10">
        <f t="shared" si="3"/>
        <v>2077</v>
      </c>
      <c r="DM1" s="10">
        <f t="shared" si="3"/>
        <v>2077</v>
      </c>
      <c r="DN1" s="10">
        <f t="shared" si="3"/>
        <v>2078</v>
      </c>
      <c r="DO1" s="10">
        <f t="shared" si="3"/>
        <v>2078</v>
      </c>
      <c r="DP1" s="10">
        <f t="shared" si="3"/>
        <v>2079</v>
      </c>
      <c r="DQ1" s="10">
        <f t="shared" si="3"/>
        <v>2079</v>
      </c>
      <c r="DR1" s="10">
        <f t="shared" si="3"/>
        <v>2080</v>
      </c>
      <c r="DS1" s="10">
        <f t="shared" si="3"/>
        <v>2080</v>
      </c>
      <c r="DT1" s="10">
        <f t="shared" si="3"/>
        <v>2081</v>
      </c>
      <c r="DU1" s="10">
        <f t="shared" si="3"/>
        <v>2081</v>
      </c>
      <c r="DV1" s="10">
        <f t="shared" si="3"/>
        <v>2082</v>
      </c>
      <c r="DW1" s="10">
        <f t="shared" si="3"/>
        <v>2082</v>
      </c>
      <c r="DX1" s="10">
        <f t="shared" si="3"/>
        <v>2083</v>
      </c>
      <c r="DY1" s="10">
        <f t="shared" si="3"/>
        <v>2083</v>
      </c>
      <c r="DZ1" s="10">
        <f t="shared" si="3"/>
        <v>2084</v>
      </c>
      <c r="EA1" s="10">
        <f t="shared" si="3"/>
        <v>2084</v>
      </c>
      <c r="EB1" s="10">
        <f t="shared" ref="EB1:EM1" si="4">YEAR(EB2)</f>
        <v>2085</v>
      </c>
      <c r="EC1" s="10">
        <f t="shared" si="4"/>
        <v>2085</v>
      </c>
      <c r="ED1" s="10">
        <f t="shared" si="4"/>
        <v>2086</v>
      </c>
      <c r="EE1" s="10">
        <f t="shared" si="4"/>
        <v>2086</v>
      </c>
      <c r="EF1" s="10">
        <f t="shared" si="4"/>
        <v>2087</v>
      </c>
      <c r="EG1" s="10">
        <f t="shared" si="4"/>
        <v>2087</v>
      </c>
      <c r="EH1" s="10">
        <f t="shared" si="4"/>
        <v>2088</v>
      </c>
      <c r="EI1" s="10">
        <f t="shared" si="4"/>
        <v>2088</v>
      </c>
      <c r="EJ1" s="10">
        <f t="shared" si="4"/>
        <v>2089</v>
      </c>
      <c r="EK1" s="10">
        <f t="shared" si="4"/>
        <v>2089</v>
      </c>
      <c r="EL1" s="10">
        <f t="shared" si="4"/>
        <v>2090</v>
      </c>
      <c r="EM1" s="10">
        <f t="shared" si="4"/>
        <v>2090</v>
      </c>
    </row>
    <row r="2" spans="1:143" ht="15" customHeight="1" thickBot="1" x14ac:dyDescent="0.3">
      <c r="A2" s="112" t="s">
        <v>12</v>
      </c>
      <c r="B2" s="9" t="s">
        <v>9</v>
      </c>
      <c r="C2" s="9"/>
      <c r="D2" s="11">
        <v>44377</v>
      </c>
      <c r="E2" s="11">
        <v>44561</v>
      </c>
      <c r="F2" s="11">
        <v>44742</v>
      </c>
      <c r="G2" s="11">
        <v>44926</v>
      </c>
      <c r="H2" s="11">
        <v>45107</v>
      </c>
      <c r="I2" s="11">
        <v>45291</v>
      </c>
      <c r="J2" s="11">
        <v>45473</v>
      </c>
      <c r="K2" s="11">
        <v>45657</v>
      </c>
      <c r="L2" s="11">
        <v>45838</v>
      </c>
      <c r="M2" s="11">
        <v>46022</v>
      </c>
      <c r="N2" s="11">
        <v>46203</v>
      </c>
      <c r="O2" s="11">
        <v>46387</v>
      </c>
      <c r="P2" s="11">
        <v>46568</v>
      </c>
      <c r="Q2" s="11">
        <v>46752</v>
      </c>
      <c r="R2" s="11">
        <v>46934</v>
      </c>
      <c r="S2" s="11">
        <v>47118</v>
      </c>
      <c r="T2" s="11">
        <v>47299</v>
      </c>
      <c r="U2" s="11">
        <v>47483</v>
      </c>
      <c r="V2" s="11">
        <v>47664</v>
      </c>
      <c r="W2" s="11">
        <v>47848</v>
      </c>
      <c r="X2" s="11">
        <v>48029</v>
      </c>
      <c r="Y2" s="11">
        <v>48213</v>
      </c>
      <c r="Z2" s="11">
        <v>48395</v>
      </c>
      <c r="AA2" s="11">
        <v>48579</v>
      </c>
      <c r="AB2" s="11">
        <v>48760</v>
      </c>
      <c r="AC2" s="11">
        <v>48944</v>
      </c>
      <c r="AD2" s="11">
        <v>49125</v>
      </c>
      <c r="AE2" s="11">
        <v>49309</v>
      </c>
      <c r="AF2" s="11">
        <v>49490</v>
      </c>
      <c r="AG2" s="11">
        <v>49674</v>
      </c>
      <c r="AH2" s="11">
        <v>49856</v>
      </c>
      <c r="AI2" s="11">
        <v>50040</v>
      </c>
      <c r="AJ2" s="11">
        <v>50221</v>
      </c>
      <c r="AK2" s="11">
        <v>50405</v>
      </c>
      <c r="AL2" s="11">
        <v>50586</v>
      </c>
      <c r="AM2" s="11">
        <v>50770</v>
      </c>
      <c r="AN2" s="11">
        <v>50951</v>
      </c>
      <c r="AO2" s="11">
        <v>51135</v>
      </c>
      <c r="AP2" s="11">
        <v>51317</v>
      </c>
      <c r="AQ2" s="11">
        <v>51501</v>
      </c>
      <c r="AR2" s="11">
        <v>51682</v>
      </c>
      <c r="AS2" s="11">
        <v>51866</v>
      </c>
      <c r="AT2" s="11">
        <v>52047</v>
      </c>
      <c r="AU2" s="11">
        <v>52231</v>
      </c>
      <c r="AV2" s="11">
        <v>52412</v>
      </c>
      <c r="AW2" s="11">
        <v>52596</v>
      </c>
      <c r="AX2" s="11">
        <v>52778</v>
      </c>
      <c r="AY2" s="11">
        <v>52962</v>
      </c>
      <c r="AZ2" s="11">
        <v>53143</v>
      </c>
      <c r="BA2" s="11">
        <v>53327</v>
      </c>
      <c r="BB2" s="11">
        <v>53508</v>
      </c>
      <c r="BC2" s="11">
        <v>53692</v>
      </c>
      <c r="BD2" s="11">
        <v>53873</v>
      </c>
      <c r="BE2" s="11">
        <v>54057</v>
      </c>
      <c r="BF2" s="11">
        <v>54239</v>
      </c>
      <c r="BG2" s="11">
        <v>54423</v>
      </c>
      <c r="BH2" s="11">
        <v>54604</v>
      </c>
      <c r="BI2" s="11">
        <v>54788</v>
      </c>
      <c r="BJ2" s="11">
        <v>54969</v>
      </c>
      <c r="BK2" s="11">
        <v>55153</v>
      </c>
      <c r="BL2" s="11">
        <v>55334</v>
      </c>
      <c r="BM2" s="11">
        <v>55518</v>
      </c>
      <c r="BN2" s="11">
        <v>55700</v>
      </c>
      <c r="BO2" s="11">
        <v>55884</v>
      </c>
      <c r="BP2" s="11">
        <v>56065</v>
      </c>
      <c r="BQ2" s="12">
        <v>56249</v>
      </c>
      <c r="BR2" s="12">
        <v>56430</v>
      </c>
      <c r="BS2" s="12">
        <v>56614</v>
      </c>
      <c r="BT2" s="12">
        <v>56795</v>
      </c>
      <c r="BU2" s="12">
        <v>56979</v>
      </c>
      <c r="BV2" s="12">
        <v>57161</v>
      </c>
      <c r="BW2" s="12">
        <v>57345</v>
      </c>
      <c r="BX2" s="12">
        <v>57526</v>
      </c>
      <c r="BY2" s="12">
        <v>57710</v>
      </c>
      <c r="BZ2" s="12">
        <v>57891</v>
      </c>
      <c r="CA2" s="12">
        <v>58075</v>
      </c>
      <c r="CB2" s="12">
        <v>58256</v>
      </c>
      <c r="CC2" s="12">
        <v>58440</v>
      </c>
      <c r="CD2" s="12">
        <v>58622</v>
      </c>
      <c r="CE2" s="12">
        <v>58806</v>
      </c>
      <c r="CF2" s="12">
        <v>58987</v>
      </c>
      <c r="CG2" s="12">
        <v>59171</v>
      </c>
      <c r="CH2" s="12">
        <v>59352</v>
      </c>
      <c r="CI2" s="12">
        <v>59536</v>
      </c>
      <c r="CJ2" s="12">
        <v>59717</v>
      </c>
      <c r="CK2" s="12">
        <v>59901</v>
      </c>
      <c r="CL2" s="12">
        <v>60083</v>
      </c>
      <c r="CM2" s="12">
        <v>60267</v>
      </c>
      <c r="CN2" s="12">
        <v>60448</v>
      </c>
      <c r="CO2" s="12">
        <v>60632</v>
      </c>
      <c r="CP2" s="12">
        <v>60813</v>
      </c>
      <c r="CQ2" s="12">
        <v>60997</v>
      </c>
      <c r="CR2" s="12">
        <v>61178</v>
      </c>
      <c r="CS2" s="12">
        <v>61362</v>
      </c>
      <c r="CT2" s="12">
        <v>61544</v>
      </c>
      <c r="CU2" s="12">
        <v>61728</v>
      </c>
      <c r="CV2" s="12">
        <v>61909</v>
      </c>
      <c r="CW2" s="12">
        <v>62093</v>
      </c>
      <c r="CX2" s="12">
        <v>62274</v>
      </c>
      <c r="CY2" s="12">
        <v>62458</v>
      </c>
      <c r="CZ2" s="12">
        <v>62639</v>
      </c>
      <c r="DA2" s="12">
        <v>62823</v>
      </c>
      <c r="DB2" s="12">
        <v>63005</v>
      </c>
      <c r="DC2" s="12">
        <v>63189</v>
      </c>
      <c r="DD2" s="12">
        <v>63370</v>
      </c>
      <c r="DE2" s="12">
        <v>63554</v>
      </c>
      <c r="DF2" s="12">
        <v>63735</v>
      </c>
      <c r="DG2" s="12">
        <v>63919</v>
      </c>
      <c r="DH2" s="12">
        <v>64100</v>
      </c>
      <c r="DI2" s="12">
        <v>64284</v>
      </c>
      <c r="DJ2" s="12">
        <v>64466</v>
      </c>
      <c r="DK2" s="12">
        <v>64650</v>
      </c>
      <c r="DL2" s="12">
        <v>64831</v>
      </c>
      <c r="DM2" s="12">
        <v>65015</v>
      </c>
      <c r="DN2" s="12">
        <v>65196</v>
      </c>
      <c r="DO2" s="12">
        <v>65380</v>
      </c>
      <c r="DP2" s="12">
        <v>65561</v>
      </c>
      <c r="DQ2" s="12">
        <v>65745</v>
      </c>
      <c r="DR2" s="12">
        <v>65927</v>
      </c>
      <c r="DS2" s="12">
        <v>66111</v>
      </c>
      <c r="DT2" s="12">
        <v>66292</v>
      </c>
      <c r="DU2" s="12">
        <v>66476</v>
      </c>
      <c r="DV2" s="12">
        <v>66657</v>
      </c>
      <c r="DW2" s="12">
        <v>66841</v>
      </c>
      <c r="DX2" s="11">
        <v>67022</v>
      </c>
      <c r="DY2" s="11">
        <v>67206</v>
      </c>
      <c r="DZ2" s="11">
        <v>67388</v>
      </c>
      <c r="EA2" s="11">
        <v>67572</v>
      </c>
      <c r="EB2" s="11">
        <v>67753</v>
      </c>
      <c r="EC2" s="11">
        <v>67937</v>
      </c>
      <c r="ED2" s="11">
        <v>68118</v>
      </c>
      <c r="EE2" s="11">
        <v>68302</v>
      </c>
      <c r="EF2" s="11">
        <v>68483</v>
      </c>
      <c r="EG2" s="11">
        <v>68667</v>
      </c>
      <c r="EH2" s="11">
        <v>68849</v>
      </c>
      <c r="EI2" s="11">
        <v>69033</v>
      </c>
      <c r="EJ2" s="11">
        <v>69214</v>
      </c>
      <c r="EK2" s="11">
        <v>69398</v>
      </c>
      <c r="EL2" s="11">
        <v>69579</v>
      </c>
      <c r="EM2" s="11">
        <v>69763</v>
      </c>
    </row>
    <row r="3" spans="1:143" ht="15" customHeight="1" x14ac:dyDescent="0.25">
      <c r="A3" s="1" t="s">
        <v>0</v>
      </c>
      <c r="B3" s="6"/>
      <c r="C3" s="58"/>
    </row>
    <row r="4" spans="1:143" ht="15" customHeight="1" x14ac:dyDescent="0.25">
      <c r="A4" s="1" t="s">
        <v>1</v>
      </c>
      <c r="B4" s="6"/>
      <c r="C4" s="58"/>
    </row>
    <row r="5" spans="1:143" ht="15" customHeight="1" x14ac:dyDescent="0.25">
      <c r="A5" s="1" t="s">
        <v>2</v>
      </c>
      <c r="B5" s="6"/>
      <c r="C5" s="58"/>
    </row>
    <row r="6" spans="1:143" ht="15" customHeight="1" x14ac:dyDescent="0.25">
      <c r="A6" s="1" t="s">
        <v>3</v>
      </c>
      <c r="B6" s="6"/>
      <c r="C6" s="58"/>
    </row>
    <row r="7" spans="1:143" ht="15" customHeight="1" x14ac:dyDescent="0.25">
      <c r="A7" s="1" t="s">
        <v>4</v>
      </c>
      <c r="B7" s="6"/>
      <c r="C7" s="2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</row>
    <row r="8" spans="1:143" ht="15" customHeight="1" x14ac:dyDescent="0.25">
      <c r="A8" s="7" t="s">
        <v>5</v>
      </c>
      <c r="B8" s="8"/>
      <c r="C8" s="5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143" ht="15" customHeight="1" x14ac:dyDescent="0.25">
      <c r="B9" s="2"/>
      <c r="C9" s="2"/>
    </row>
    <row r="10" spans="1:143" ht="15" customHeight="1" x14ac:dyDescent="0.25">
      <c r="A10" s="4" t="s">
        <v>10</v>
      </c>
      <c r="B10" s="5"/>
      <c r="C10" s="2"/>
    </row>
    <row r="11" spans="1:143" ht="15" customHeight="1" x14ac:dyDescent="0.25">
      <c r="A11" s="4"/>
      <c r="B11" s="2"/>
      <c r="C11" s="2"/>
    </row>
    <row r="12" spans="1:143" ht="15" customHeight="1" x14ac:dyDescent="0.25">
      <c r="B12" s="2"/>
      <c r="C12" s="2"/>
      <c r="D12" s="2"/>
    </row>
    <row r="13" spans="1:143" ht="15" customHeight="1" x14ac:dyDescent="0.25">
      <c r="A13" s="115" t="s">
        <v>358</v>
      </c>
    </row>
    <row r="14" spans="1:143" ht="15" customHeight="1" x14ac:dyDescent="0.25">
      <c r="A14" s="53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C52B-38B1-458F-AF65-1122032F14DB}">
  <sheetPr codeName="Foglio10"/>
  <dimension ref="A1:EN221"/>
  <sheetViews>
    <sheetView showGridLines="0" zoomScaleNormal="100" zoomScaleSheetLayoutView="75" workbookViewId="0">
      <pane xSplit="6" ySplit="2" topLeftCell="G12" activePane="bottomRight" state="frozen"/>
      <selection pane="topRight" activeCell="G1" sqref="G1"/>
      <selection pane="bottomLeft" activeCell="A5" sqref="A5"/>
      <selection pane="bottomRight" activeCell="I41" sqref="I41"/>
    </sheetView>
  </sheetViews>
  <sheetFormatPr defaultRowHeight="15" customHeight="1" x14ac:dyDescent="0.25"/>
  <cols>
    <col min="1" max="1" width="5.7109375" style="149" customWidth="1"/>
    <col min="2" max="2" width="45.7109375" style="149" customWidth="1"/>
    <col min="3" max="3" width="13.5703125" style="149" customWidth="1"/>
    <col min="4" max="4" width="16.5703125" style="149" customWidth="1"/>
    <col min="5" max="5" width="9.140625" style="149" customWidth="1"/>
    <col min="6" max="115" width="13.7109375" style="149" customWidth="1"/>
    <col min="116" max="117" width="13.7109375" style="65" customWidth="1"/>
    <col min="118" max="139" width="12.7109375" style="65" customWidth="1"/>
    <col min="140" max="140" width="14.5703125" style="65" bestFit="1" customWidth="1"/>
    <col min="141" max="144" width="12.7109375" style="65" customWidth="1"/>
    <col min="145" max="16384" width="9.140625" style="65"/>
  </cols>
  <sheetData>
    <row r="1" spans="1:144" ht="15" customHeight="1" thickTop="1" thickBot="1" x14ac:dyDescent="0.3">
      <c r="B1" s="94"/>
      <c r="C1" s="94"/>
      <c r="D1" s="94"/>
      <c r="E1" s="150"/>
      <c r="F1" s="94"/>
      <c r="G1" s="61">
        <v>44562</v>
      </c>
      <c r="H1" s="61">
        <f>G2+1</f>
        <v>44743</v>
      </c>
      <c r="I1" s="61">
        <f t="shared" ref="I1:BT1" si="0">H2+1</f>
        <v>44927</v>
      </c>
      <c r="J1" s="61">
        <f t="shared" si="0"/>
        <v>45108</v>
      </c>
      <c r="K1" s="61">
        <f t="shared" si="0"/>
        <v>45292</v>
      </c>
      <c r="L1" s="61">
        <f t="shared" si="0"/>
        <v>45474</v>
      </c>
      <c r="M1" s="61">
        <f t="shared" si="0"/>
        <v>45658</v>
      </c>
      <c r="N1" s="61">
        <f t="shared" si="0"/>
        <v>45839</v>
      </c>
      <c r="O1" s="61">
        <f t="shared" si="0"/>
        <v>46023</v>
      </c>
      <c r="P1" s="61">
        <f t="shared" si="0"/>
        <v>46204</v>
      </c>
      <c r="Q1" s="61">
        <f t="shared" si="0"/>
        <v>46388</v>
      </c>
      <c r="R1" s="61">
        <f t="shared" si="0"/>
        <v>46569</v>
      </c>
      <c r="S1" s="61">
        <f t="shared" si="0"/>
        <v>46753</v>
      </c>
      <c r="T1" s="61">
        <f t="shared" si="0"/>
        <v>46935</v>
      </c>
      <c r="U1" s="61">
        <f t="shared" si="0"/>
        <v>47119</v>
      </c>
      <c r="V1" s="61">
        <f t="shared" si="0"/>
        <v>47300</v>
      </c>
      <c r="W1" s="61">
        <f t="shared" si="0"/>
        <v>47484</v>
      </c>
      <c r="X1" s="61">
        <f t="shared" si="0"/>
        <v>47665</v>
      </c>
      <c r="Y1" s="61">
        <f t="shared" si="0"/>
        <v>47849</v>
      </c>
      <c r="Z1" s="61">
        <f t="shared" si="0"/>
        <v>48030</v>
      </c>
      <c r="AA1" s="61">
        <f t="shared" si="0"/>
        <v>48214</v>
      </c>
      <c r="AB1" s="61">
        <f t="shared" si="0"/>
        <v>48396</v>
      </c>
      <c r="AC1" s="61">
        <f t="shared" si="0"/>
        <v>48580</v>
      </c>
      <c r="AD1" s="61">
        <f t="shared" si="0"/>
        <v>48761</v>
      </c>
      <c r="AE1" s="61">
        <f t="shared" si="0"/>
        <v>48945</v>
      </c>
      <c r="AF1" s="61">
        <f t="shared" si="0"/>
        <v>49126</v>
      </c>
      <c r="AG1" s="61">
        <f t="shared" si="0"/>
        <v>49310</v>
      </c>
      <c r="AH1" s="61">
        <f t="shared" si="0"/>
        <v>49491</v>
      </c>
      <c r="AI1" s="61">
        <f t="shared" si="0"/>
        <v>49675</v>
      </c>
      <c r="AJ1" s="61">
        <f t="shared" si="0"/>
        <v>49857</v>
      </c>
      <c r="AK1" s="61">
        <f t="shared" si="0"/>
        <v>50041</v>
      </c>
      <c r="AL1" s="61">
        <f t="shared" si="0"/>
        <v>50222</v>
      </c>
      <c r="AM1" s="61">
        <f t="shared" si="0"/>
        <v>50406</v>
      </c>
      <c r="AN1" s="61">
        <f t="shared" si="0"/>
        <v>50587</v>
      </c>
      <c r="AO1" s="61">
        <f t="shared" si="0"/>
        <v>50771</v>
      </c>
      <c r="AP1" s="61">
        <f t="shared" si="0"/>
        <v>50952</v>
      </c>
      <c r="AQ1" s="61">
        <f t="shared" si="0"/>
        <v>51136</v>
      </c>
      <c r="AR1" s="61">
        <f t="shared" si="0"/>
        <v>51318</v>
      </c>
      <c r="AS1" s="61">
        <f t="shared" si="0"/>
        <v>51502</v>
      </c>
      <c r="AT1" s="61">
        <f t="shared" si="0"/>
        <v>51683</v>
      </c>
      <c r="AU1" s="61">
        <f t="shared" si="0"/>
        <v>51867</v>
      </c>
      <c r="AV1" s="61">
        <f t="shared" si="0"/>
        <v>52048</v>
      </c>
      <c r="AW1" s="61">
        <f t="shared" si="0"/>
        <v>52232</v>
      </c>
      <c r="AX1" s="61">
        <f t="shared" si="0"/>
        <v>52413</v>
      </c>
      <c r="AY1" s="61">
        <f t="shared" si="0"/>
        <v>52597</v>
      </c>
      <c r="AZ1" s="61">
        <f t="shared" si="0"/>
        <v>52779</v>
      </c>
      <c r="BA1" s="61">
        <f t="shared" si="0"/>
        <v>52963</v>
      </c>
      <c r="BB1" s="61">
        <f t="shared" si="0"/>
        <v>53144</v>
      </c>
      <c r="BC1" s="61">
        <f t="shared" si="0"/>
        <v>53328</v>
      </c>
      <c r="BD1" s="61">
        <f t="shared" si="0"/>
        <v>53509</v>
      </c>
      <c r="BE1" s="61">
        <f t="shared" si="0"/>
        <v>53693</v>
      </c>
      <c r="BF1" s="61">
        <f t="shared" si="0"/>
        <v>53874</v>
      </c>
      <c r="BG1" s="61">
        <f t="shared" si="0"/>
        <v>54058</v>
      </c>
      <c r="BH1" s="61">
        <f t="shared" si="0"/>
        <v>54240</v>
      </c>
      <c r="BI1" s="61">
        <f t="shared" si="0"/>
        <v>54424</v>
      </c>
      <c r="BJ1" s="61">
        <f t="shared" si="0"/>
        <v>54605</v>
      </c>
      <c r="BK1" s="61">
        <f t="shared" si="0"/>
        <v>54789</v>
      </c>
      <c r="BL1" s="61">
        <f t="shared" si="0"/>
        <v>54970</v>
      </c>
      <c r="BM1" s="61">
        <f t="shared" si="0"/>
        <v>55154</v>
      </c>
      <c r="BN1" s="61">
        <f t="shared" si="0"/>
        <v>55335</v>
      </c>
      <c r="BO1" s="61">
        <f t="shared" si="0"/>
        <v>55519</v>
      </c>
      <c r="BP1" s="61">
        <f t="shared" si="0"/>
        <v>55701</v>
      </c>
      <c r="BQ1" s="61">
        <f t="shared" si="0"/>
        <v>55885</v>
      </c>
      <c r="BR1" s="61">
        <f t="shared" si="0"/>
        <v>56066</v>
      </c>
      <c r="BS1" s="61">
        <f t="shared" si="0"/>
        <v>56250</v>
      </c>
      <c r="BT1" s="61">
        <f t="shared" si="0"/>
        <v>56431</v>
      </c>
      <c r="BU1" s="61">
        <f t="shared" ref="BU1:EF1" si="1">BT2+1</f>
        <v>56615</v>
      </c>
      <c r="BV1" s="61">
        <f t="shared" si="1"/>
        <v>56796</v>
      </c>
      <c r="BW1" s="61">
        <f t="shared" si="1"/>
        <v>56980</v>
      </c>
      <c r="BX1" s="61">
        <f t="shared" si="1"/>
        <v>57162</v>
      </c>
      <c r="BY1" s="61">
        <f t="shared" si="1"/>
        <v>57346</v>
      </c>
      <c r="BZ1" s="61">
        <f t="shared" si="1"/>
        <v>57527</v>
      </c>
      <c r="CA1" s="61">
        <f t="shared" si="1"/>
        <v>57711</v>
      </c>
      <c r="CB1" s="61">
        <f t="shared" si="1"/>
        <v>57892</v>
      </c>
      <c r="CC1" s="61">
        <f t="shared" si="1"/>
        <v>58076</v>
      </c>
      <c r="CD1" s="61">
        <f t="shared" si="1"/>
        <v>58257</v>
      </c>
      <c r="CE1" s="61">
        <f t="shared" si="1"/>
        <v>58441</v>
      </c>
      <c r="CF1" s="61">
        <f t="shared" si="1"/>
        <v>58623</v>
      </c>
      <c r="CG1" s="61">
        <f t="shared" si="1"/>
        <v>58807</v>
      </c>
      <c r="CH1" s="61">
        <f t="shared" si="1"/>
        <v>58988</v>
      </c>
      <c r="CI1" s="61">
        <f t="shared" si="1"/>
        <v>59172</v>
      </c>
      <c r="CJ1" s="61">
        <f t="shared" si="1"/>
        <v>59353</v>
      </c>
      <c r="CK1" s="61">
        <f t="shared" si="1"/>
        <v>59537</v>
      </c>
      <c r="CL1" s="61">
        <f t="shared" si="1"/>
        <v>59718</v>
      </c>
      <c r="CM1" s="61">
        <f t="shared" si="1"/>
        <v>59902</v>
      </c>
      <c r="CN1" s="61">
        <f t="shared" si="1"/>
        <v>60084</v>
      </c>
      <c r="CO1" s="61">
        <f t="shared" si="1"/>
        <v>60268</v>
      </c>
      <c r="CP1" s="61">
        <f t="shared" si="1"/>
        <v>60449</v>
      </c>
      <c r="CQ1" s="61">
        <f t="shared" si="1"/>
        <v>60633</v>
      </c>
      <c r="CR1" s="61">
        <f t="shared" si="1"/>
        <v>60814</v>
      </c>
      <c r="CS1" s="61">
        <f t="shared" si="1"/>
        <v>60998</v>
      </c>
      <c r="CT1" s="61">
        <f t="shared" si="1"/>
        <v>61179</v>
      </c>
      <c r="CU1" s="61">
        <f t="shared" si="1"/>
        <v>61363</v>
      </c>
      <c r="CV1" s="61">
        <f t="shared" si="1"/>
        <v>61545</v>
      </c>
      <c r="CW1" s="61">
        <f t="shared" si="1"/>
        <v>61729</v>
      </c>
      <c r="CX1" s="61">
        <f t="shared" si="1"/>
        <v>61910</v>
      </c>
      <c r="CY1" s="61">
        <f t="shared" si="1"/>
        <v>62094</v>
      </c>
      <c r="CZ1" s="61">
        <f t="shared" si="1"/>
        <v>62275</v>
      </c>
      <c r="DA1" s="61">
        <f t="shared" si="1"/>
        <v>62459</v>
      </c>
      <c r="DB1" s="61">
        <f t="shared" si="1"/>
        <v>62640</v>
      </c>
      <c r="DC1" s="61">
        <f t="shared" si="1"/>
        <v>62824</v>
      </c>
      <c r="DD1" s="61">
        <f t="shared" si="1"/>
        <v>63006</v>
      </c>
      <c r="DE1" s="61">
        <f t="shared" si="1"/>
        <v>63190</v>
      </c>
      <c r="DF1" s="61">
        <f t="shared" si="1"/>
        <v>63371</v>
      </c>
      <c r="DG1" s="61">
        <f t="shared" si="1"/>
        <v>63555</v>
      </c>
      <c r="DH1" s="61">
        <f t="shared" si="1"/>
        <v>63736</v>
      </c>
      <c r="DI1" s="61">
        <f t="shared" si="1"/>
        <v>63920</v>
      </c>
      <c r="DJ1" s="61">
        <f t="shared" si="1"/>
        <v>64101</v>
      </c>
      <c r="DK1" s="61">
        <f t="shared" si="1"/>
        <v>64285</v>
      </c>
      <c r="DL1" s="61">
        <f t="shared" si="1"/>
        <v>64467</v>
      </c>
      <c r="DM1" s="61">
        <f t="shared" si="1"/>
        <v>64651</v>
      </c>
      <c r="DN1" s="61">
        <f t="shared" si="1"/>
        <v>64832</v>
      </c>
      <c r="DO1" s="61">
        <f t="shared" si="1"/>
        <v>65016</v>
      </c>
      <c r="DP1" s="61">
        <f t="shared" si="1"/>
        <v>65197</v>
      </c>
      <c r="DQ1" s="61">
        <f t="shared" si="1"/>
        <v>65381</v>
      </c>
      <c r="DR1" s="61">
        <f t="shared" si="1"/>
        <v>65562</v>
      </c>
      <c r="DS1" s="61">
        <f t="shared" si="1"/>
        <v>65746</v>
      </c>
      <c r="DT1" s="61">
        <f t="shared" si="1"/>
        <v>65928</v>
      </c>
      <c r="DU1" s="61">
        <f t="shared" si="1"/>
        <v>66112</v>
      </c>
      <c r="DV1" s="61">
        <f t="shared" si="1"/>
        <v>66293</v>
      </c>
      <c r="DW1" s="61">
        <f t="shared" si="1"/>
        <v>66477</v>
      </c>
      <c r="DX1" s="61">
        <f t="shared" si="1"/>
        <v>66658</v>
      </c>
      <c r="DY1" s="61">
        <f t="shared" si="1"/>
        <v>66842</v>
      </c>
      <c r="DZ1" s="61">
        <f t="shared" si="1"/>
        <v>67023</v>
      </c>
      <c r="EA1" s="61">
        <f t="shared" si="1"/>
        <v>67207</v>
      </c>
      <c r="EB1" s="61">
        <f t="shared" si="1"/>
        <v>67389</v>
      </c>
      <c r="EC1" s="61">
        <f t="shared" si="1"/>
        <v>67573</v>
      </c>
      <c r="ED1" s="61">
        <f t="shared" si="1"/>
        <v>67754</v>
      </c>
      <c r="EE1" s="61">
        <f t="shared" si="1"/>
        <v>67938</v>
      </c>
      <c r="EF1" s="61">
        <f t="shared" si="1"/>
        <v>68119</v>
      </c>
      <c r="EG1" s="61">
        <f t="shared" ref="EG1:EN1" si="2">EF2+1</f>
        <v>68303</v>
      </c>
      <c r="EH1" s="61">
        <f t="shared" si="2"/>
        <v>68484</v>
      </c>
      <c r="EI1" s="61">
        <f t="shared" si="2"/>
        <v>68668</v>
      </c>
      <c r="EJ1" s="61">
        <f t="shared" si="2"/>
        <v>68850</v>
      </c>
      <c r="EK1" s="61">
        <f t="shared" si="2"/>
        <v>69034</v>
      </c>
      <c r="EL1" s="61">
        <f t="shared" si="2"/>
        <v>69215</v>
      </c>
      <c r="EM1" s="61">
        <f t="shared" si="2"/>
        <v>69399</v>
      </c>
      <c r="EN1" s="61">
        <f t="shared" si="2"/>
        <v>69580</v>
      </c>
    </row>
    <row r="2" spans="1:144" ht="15" customHeight="1" thickTop="1" thickBot="1" x14ac:dyDescent="0.3">
      <c r="A2" s="151"/>
      <c r="B2" s="112" t="s">
        <v>451</v>
      </c>
      <c r="C2" s="143"/>
      <c r="D2" s="146" t="s">
        <v>9</v>
      </c>
      <c r="E2" s="144"/>
      <c r="F2" s="62">
        <v>44561</v>
      </c>
      <c r="G2" s="63">
        <f t="shared" ref="G2:H2" si="3">IF(MONTH(G1)=1,DATE(YEAR(G1),6,30),DATE(YEAR(G1),12,31))</f>
        <v>44742</v>
      </c>
      <c r="H2" s="63">
        <f t="shared" si="3"/>
        <v>44926</v>
      </c>
      <c r="I2" s="63">
        <f t="shared" ref="I2:BT2" si="4">IF(MONTH(I1)=1,DATE(YEAR(I1),6,30),DATE(YEAR(I1),12,31))</f>
        <v>45107</v>
      </c>
      <c r="J2" s="63">
        <f t="shared" si="4"/>
        <v>45291</v>
      </c>
      <c r="K2" s="63">
        <f t="shared" si="4"/>
        <v>45473</v>
      </c>
      <c r="L2" s="63">
        <f t="shared" si="4"/>
        <v>45657</v>
      </c>
      <c r="M2" s="63">
        <f t="shared" si="4"/>
        <v>45838</v>
      </c>
      <c r="N2" s="63">
        <f t="shared" si="4"/>
        <v>46022</v>
      </c>
      <c r="O2" s="63">
        <f t="shared" si="4"/>
        <v>46203</v>
      </c>
      <c r="P2" s="63">
        <f t="shared" si="4"/>
        <v>46387</v>
      </c>
      <c r="Q2" s="63">
        <f t="shared" si="4"/>
        <v>46568</v>
      </c>
      <c r="R2" s="63">
        <f t="shared" si="4"/>
        <v>46752</v>
      </c>
      <c r="S2" s="63">
        <f t="shared" si="4"/>
        <v>46934</v>
      </c>
      <c r="T2" s="63">
        <f t="shared" si="4"/>
        <v>47118</v>
      </c>
      <c r="U2" s="63">
        <f t="shared" si="4"/>
        <v>47299</v>
      </c>
      <c r="V2" s="63">
        <f t="shared" si="4"/>
        <v>47483</v>
      </c>
      <c r="W2" s="63">
        <f t="shared" si="4"/>
        <v>47664</v>
      </c>
      <c r="X2" s="63">
        <f t="shared" si="4"/>
        <v>47848</v>
      </c>
      <c r="Y2" s="63">
        <f t="shared" si="4"/>
        <v>48029</v>
      </c>
      <c r="Z2" s="63">
        <f t="shared" si="4"/>
        <v>48213</v>
      </c>
      <c r="AA2" s="63">
        <f t="shared" si="4"/>
        <v>48395</v>
      </c>
      <c r="AB2" s="63">
        <f t="shared" si="4"/>
        <v>48579</v>
      </c>
      <c r="AC2" s="63">
        <f t="shared" si="4"/>
        <v>48760</v>
      </c>
      <c r="AD2" s="63">
        <f t="shared" si="4"/>
        <v>48944</v>
      </c>
      <c r="AE2" s="63">
        <f t="shared" si="4"/>
        <v>49125</v>
      </c>
      <c r="AF2" s="63">
        <f t="shared" si="4"/>
        <v>49309</v>
      </c>
      <c r="AG2" s="63">
        <f t="shared" si="4"/>
        <v>49490</v>
      </c>
      <c r="AH2" s="63">
        <f t="shared" si="4"/>
        <v>49674</v>
      </c>
      <c r="AI2" s="63">
        <f t="shared" si="4"/>
        <v>49856</v>
      </c>
      <c r="AJ2" s="63">
        <f t="shared" si="4"/>
        <v>50040</v>
      </c>
      <c r="AK2" s="63">
        <f t="shared" si="4"/>
        <v>50221</v>
      </c>
      <c r="AL2" s="63">
        <f t="shared" si="4"/>
        <v>50405</v>
      </c>
      <c r="AM2" s="63">
        <f t="shared" si="4"/>
        <v>50586</v>
      </c>
      <c r="AN2" s="63">
        <f t="shared" si="4"/>
        <v>50770</v>
      </c>
      <c r="AO2" s="63">
        <f t="shared" si="4"/>
        <v>50951</v>
      </c>
      <c r="AP2" s="63">
        <f t="shared" si="4"/>
        <v>51135</v>
      </c>
      <c r="AQ2" s="63">
        <f t="shared" si="4"/>
        <v>51317</v>
      </c>
      <c r="AR2" s="63">
        <f t="shared" si="4"/>
        <v>51501</v>
      </c>
      <c r="AS2" s="63">
        <f t="shared" si="4"/>
        <v>51682</v>
      </c>
      <c r="AT2" s="63">
        <f t="shared" si="4"/>
        <v>51866</v>
      </c>
      <c r="AU2" s="63">
        <f t="shared" si="4"/>
        <v>52047</v>
      </c>
      <c r="AV2" s="63">
        <f t="shared" si="4"/>
        <v>52231</v>
      </c>
      <c r="AW2" s="63">
        <f t="shared" si="4"/>
        <v>52412</v>
      </c>
      <c r="AX2" s="63">
        <f t="shared" si="4"/>
        <v>52596</v>
      </c>
      <c r="AY2" s="63">
        <f t="shared" si="4"/>
        <v>52778</v>
      </c>
      <c r="AZ2" s="63">
        <f t="shared" si="4"/>
        <v>52962</v>
      </c>
      <c r="BA2" s="63">
        <f t="shared" si="4"/>
        <v>53143</v>
      </c>
      <c r="BB2" s="63">
        <f t="shared" si="4"/>
        <v>53327</v>
      </c>
      <c r="BC2" s="63">
        <f t="shared" si="4"/>
        <v>53508</v>
      </c>
      <c r="BD2" s="63">
        <f t="shared" si="4"/>
        <v>53692</v>
      </c>
      <c r="BE2" s="63">
        <f t="shared" si="4"/>
        <v>53873</v>
      </c>
      <c r="BF2" s="63">
        <f t="shared" si="4"/>
        <v>54057</v>
      </c>
      <c r="BG2" s="63">
        <f t="shared" si="4"/>
        <v>54239</v>
      </c>
      <c r="BH2" s="63">
        <f t="shared" si="4"/>
        <v>54423</v>
      </c>
      <c r="BI2" s="63">
        <f t="shared" si="4"/>
        <v>54604</v>
      </c>
      <c r="BJ2" s="63">
        <f t="shared" si="4"/>
        <v>54788</v>
      </c>
      <c r="BK2" s="63">
        <f t="shared" si="4"/>
        <v>54969</v>
      </c>
      <c r="BL2" s="63">
        <f t="shared" si="4"/>
        <v>55153</v>
      </c>
      <c r="BM2" s="63">
        <f t="shared" si="4"/>
        <v>55334</v>
      </c>
      <c r="BN2" s="63">
        <f t="shared" si="4"/>
        <v>55518</v>
      </c>
      <c r="BO2" s="63">
        <f t="shared" si="4"/>
        <v>55700</v>
      </c>
      <c r="BP2" s="63">
        <f t="shared" si="4"/>
        <v>55884</v>
      </c>
      <c r="BQ2" s="63">
        <f t="shared" si="4"/>
        <v>56065</v>
      </c>
      <c r="BR2" s="63">
        <f t="shared" si="4"/>
        <v>56249</v>
      </c>
      <c r="BS2" s="63">
        <f t="shared" si="4"/>
        <v>56430</v>
      </c>
      <c r="BT2" s="63">
        <f t="shared" si="4"/>
        <v>56614</v>
      </c>
      <c r="BU2" s="63">
        <f t="shared" ref="BU2:EF2" si="5">IF(MONTH(BU1)=1,DATE(YEAR(BU1),6,30),DATE(YEAR(BU1),12,31))</f>
        <v>56795</v>
      </c>
      <c r="BV2" s="63">
        <f t="shared" si="5"/>
        <v>56979</v>
      </c>
      <c r="BW2" s="63">
        <f t="shared" si="5"/>
        <v>57161</v>
      </c>
      <c r="BX2" s="63">
        <f t="shared" si="5"/>
        <v>57345</v>
      </c>
      <c r="BY2" s="63">
        <f t="shared" si="5"/>
        <v>57526</v>
      </c>
      <c r="BZ2" s="63">
        <f t="shared" si="5"/>
        <v>57710</v>
      </c>
      <c r="CA2" s="63">
        <f t="shared" si="5"/>
        <v>57891</v>
      </c>
      <c r="CB2" s="63">
        <f t="shared" si="5"/>
        <v>58075</v>
      </c>
      <c r="CC2" s="63">
        <f t="shared" si="5"/>
        <v>58256</v>
      </c>
      <c r="CD2" s="63">
        <f t="shared" si="5"/>
        <v>58440</v>
      </c>
      <c r="CE2" s="63">
        <f t="shared" si="5"/>
        <v>58622</v>
      </c>
      <c r="CF2" s="63">
        <f t="shared" si="5"/>
        <v>58806</v>
      </c>
      <c r="CG2" s="63">
        <f t="shared" si="5"/>
        <v>58987</v>
      </c>
      <c r="CH2" s="63">
        <f t="shared" si="5"/>
        <v>59171</v>
      </c>
      <c r="CI2" s="63">
        <f t="shared" si="5"/>
        <v>59352</v>
      </c>
      <c r="CJ2" s="63">
        <f t="shared" si="5"/>
        <v>59536</v>
      </c>
      <c r="CK2" s="63">
        <f t="shared" si="5"/>
        <v>59717</v>
      </c>
      <c r="CL2" s="63">
        <f t="shared" si="5"/>
        <v>59901</v>
      </c>
      <c r="CM2" s="63">
        <f t="shared" si="5"/>
        <v>60083</v>
      </c>
      <c r="CN2" s="63">
        <f t="shared" si="5"/>
        <v>60267</v>
      </c>
      <c r="CO2" s="63">
        <f t="shared" si="5"/>
        <v>60448</v>
      </c>
      <c r="CP2" s="63">
        <f t="shared" si="5"/>
        <v>60632</v>
      </c>
      <c r="CQ2" s="63">
        <f t="shared" si="5"/>
        <v>60813</v>
      </c>
      <c r="CR2" s="63">
        <f t="shared" si="5"/>
        <v>60997</v>
      </c>
      <c r="CS2" s="63">
        <f t="shared" si="5"/>
        <v>61178</v>
      </c>
      <c r="CT2" s="63">
        <f t="shared" si="5"/>
        <v>61362</v>
      </c>
      <c r="CU2" s="63">
        <f t="shared" si="5"/>
        <v>61544</v>
      </c>
      <c r="CV2" s="63">
        <f t="shared" si="5"/>
        <v>61728</v>
      </c>
      <c r="CW2" s="63">
        <f t="shared" si="5"/>
        <v>61909</v>
      </c>
      <c r="CX2" s="63">
        <f t="shared" si="5"/>
        <v>62093</v>
      </c>
      <c r="CY2" s="63">
        <f t="shared" si="5"/>
        <v>62274</v>
      </c>
      <c r="CZ2" s="63">
        <f t="shared" si="5"/>
        <v>62458</v>
      </c>
      <c r="DA2" s="63">
        <f t="shared" si="5"/>
        <v>62639</v>
      </c>
      <c r="DB2" s="63">
        <f t="shared" si="5"/>
        <v>62823</v>
      </c>
      <c r="DC2" s="63">
        <f t="shared" si="5"/>
        <v>63005</v>
      </c>
      <c r="DD2" s="63">
        <f t="shared" si="5"/>
        <v>63189</v>
      </c>
      <c r="DE2" s="63">
        <f t="shared" si="5"/>
        <v>63370</v>
      </c>
      <c r="DF2" s="63">
        <f t="shared" si="5"/>
        <v>63554</v>
      </c>
      <c r="DG2" s="63">
        <f t="shared" si="5"/>
        <v>63735</v>
      </c>
      <c r="DH2" s="63">
        <f t="shared" si="5"/>
        <v>63919</v>
      </c>
      <c r="DI2" s="63">
        <f t="shared" si="5"/>
        <v>64100</v>
      </c>
      <c r="DJ2" s="63">
        <f t="shared" si="5"/>
        <v>64284</v>
      </c>
      <c r="DK2" s="63">
        <f t="shared" si="5"/>
        <v>64466</v>
      </c>
      <c r="DL2" s="63">
        <f t="shared" si="5"/>
        <v>64650</v>
      </c>
      <c r="DM2" s="63">
        <f t="shared" si="5"/>
        <v>64831</v>
      </c>
      <c r="DN2" s="63">
        <f t="shared" si="5"/>
        <v>65015</v>
      </c>
      <c r="DO2" s="63">
        <f t="shared" si="5"/>
        <v>65196</v>
      </c>
      <c r="DP2" s="63">
        <f t="shared" si="5"/>
        <v>65380</v>
      </c>
      <c r="DQ2" s="63">
        <f t="shared" si="5"/>
        <v>65561</v>
      </c>
      <c r="DR2" s="63">
        <f t="shared" si="5"/>
        <v>65745</v>
      </c>
      <c r="DS2" s="63">
        <f t="shared" si="5"/>
        <v>65927</v>
      </c>
      <c r="DT2" s="63">
        <f t="shared" si="5"/>
        <v>66111</v>
      </c>
      <c r="DU2" s="63">
        <f t="shared" si="5"/>
        <v>66292</v>
      </c>
      <c r="DV2" s="63">
        <f t="shared" si="5"/>
        <v>66476</v>
      </c>
      <c r="DW2" s="63">
        <f t="shared" si="5"/>
        <v>66657</v>
      </c>
      <c r="DX2" s="63">
        <f t="shared" si="5"/>
        <v>66841</v>
      </c>
      <c r="DY2" s="63">
        <f t="shared" si="5"/>
        <v>67022</v>
      </c>
      <c r="DZ2" s="63">
        <f t="shared" si="5"/>
        <v>67206</v>
      </c>
      <c r="EA2" s="63">
        <f t="shared" si="5"/>
        <v>67388</v>
      </c>
      <c r="EB2" s="63">
        <f t="shared" si="5"/>
        <v>67572</v>
      </c>
      <c r="EC2" s="63">
        <f t="shared" si="5"/>
        <v>67753</v>
      </c>
      <c r="ED2" s="63">
        <f t="shared" si="5"/>
        <v>67937</v>
      </c>
      <c r="EE2" s="63">
        <f t="shared" si="5"/>
        <v>68118</v>
      </c>
      <c r="EF2" s="63">
        <f t="shared" si="5"/>
        <v>68302</v>
      </c>
      <c r="EG2" s="63">
        <f t="shared" ref="EG2:EN2" si="6">IF(MONTH(EG1)=1,DATE(YEAR(EG1),6,30),DATE(YEAR(EG1),12,31))</f>
        <v>68483</v>
      </c>
      <c r="EH2" s="63">
        <f t="shared" si="6"/>
        <v>68667</v>
      </c>
      <c r="EI2" s="63">
        <f t="shared" si="6"/>
        <v>68849</v>
      </c>
      <c r="EJ2" s="63">
        <f t="shared" si="6"/>
        <v>69033</v>
      </c>
      <c r="EK2" s="63">
        <f t="shared" si="6"/>
        <v>69214</v>
      </c>
      <c r="EL2" s="63">
        <f t="shared" si="6"/>
        <v>69398</v>
      </c>
      <c r="EM2" s="63">
        <f t="shared" si="6"/>
        <v>69579</v>
      </c>
      <c r="EN2" s="63">
        <f t="shared" si="6"/>
        <v>69763</v>
      </c>
    </row>
    <row r="3" spans="1:144" ht="15" customHeight="1" x14ac:dyDescent="0.25">
      <c r="A3" s="151"/>
      <c r="B3" s="94" t="s">
        <v>55</v>
      </c>
      <c r="C3" s="94"/>
      <c r="D3" s="94"/>
      <c r="E3" s="67"/>
      <c r="F3" s="93">
        <v>44561</v>
      </c>
      <c r="G3" s="147">
        <f>DATE(YEAR(G2),IF(MONTH(G2)&lt;=6,6,12),IF(MONTH(G2)&lt;=6,30,31))</f>
        <v>44742</v>
      </c>
      <c r="H3" s="147">
        <f t="shared" ref="H3:BS3" si="7">DATE(YEAR(H2),IF(MONTH(H2)&lt;=6,6,12),IF(MONTH(H2)&lt;=6,30,31))</f>
        <v>44926</v>
      </c>
      <c r="I3" s="147">
        <f t="shared" si="7"/>
        <v>45107</v>
      </c>
      <c r="J3" s="147">
        <f t="shared" si="7"/>
        <v>45291</v>
      </c>
      <c r="K3" s="147">
        <f t="shared" si="7"/>
        <v>45473</v>
      </c>
      <c r="L3" s="147">
        <f t="shared" si="7"/>
        <v>45657</v>
      </c>
      <c r="M3" s="147">
        <f t="shared" si="7"/>
        <v>45838</v>
      </c>
      <c r="N3" s="147">
        <f t="shared" si="7"/>
        <v>46022</v>
      </c>
      <c r="O3" s="147">
        <f t="shared" si="7"/>
        <v>46203</v>
      </c>
      <c r="P3" s="147">
        <f t="shared" si="7"/>
        <v>46387</v>
      </c>
      <c r="Q3" s="147">
        <f t="shared" si="7"/>
        <v>46568</v>
      </c>
      <c r="R3" s="147">
        <f t="shared" si="7"/>
        <v>46752</v>
      </c>
      <c r="S3" s="147">
        <f t="shared" si="7"/>
        <v>46934</v>
      </c>
      <c r="T3" s="147">
        <f t="shared" si="7"/>
        <v>47118</v>
      </c>
      <c r="U3" s="147">
        <f t="shared" si="7"/>
        <v>47299</v>
      </c>
      <c r="V3" s="147">
        <f t="shared" si="7"/>
        <v>47483</v>
      </c>
      <c r="W3" s="147">
        <f t="shared" si="7"/>
        <v>47664</v>
      </c>
      <c r="X3" s="147">
        <f t="shared" si="7"/>
        <v>47848</v>
      </c>
      <c r="Y3" s="147">
        <f t="shared" si="7"/>
        <v>48029</v>
      </c>
      <c r="Z3" s="147">
        <f t="shared" si="7"/>
        <v>48213</v>
      </c>
      <c r="AA3" s="147">
        <f t="shared" si="7"/>
        <v>48395</v>
      </c>
      <c r="AB3" s="147">
        <f t="shared" si="7"/>
        <v>48579</v>
      </c>
      <c r="AC3" s="147">
        <f t="shared" si="7"/>
        <v>48760</v>
      </c>
      <c r="AD3" s="147">
        <f t="shared" si="7"/>
        <v>48944</v>
      </c>
      <c r="AE3" s="147">
        <f t="shared" si="7"/>
        <v>49125</v>
      </c>
      <c r="AF3" s="147">
        <f t="shared" si="7"/>
        <v>49309</v>
      </c>
      <c r="AG3" s="147">
        <f t="shared" si="7"/>
        <v>49490</v>
      </c>
      <c r="AH3" s="147">
        <f t="shared" si="7"/>
        <v>49674</v>
      </c>
      <c r="AI3" s="147">
        <f t="shared" si="7"/>
        <v>49856</v>
      </c>
      <c r="AJ3" s="147">
        <f t="shared" si="7"/>
        <v>50040</v>
      </c>
      <c r="AK3" s="147">
        <f t="shared" si="7"/>
        <v>50221</v>
      </c>
      <c r="AL3" s="147">
        <f t="shared" si="7"/>
        <v>50405</v>
      </c>
      <c r="AM3" s="147">
        <f t="shared" si="7"/>
        <v>50586</v>
      </c>
      <c r="AN3" s="147">
        <f t="shared" si="7"/>
        <v>50770</v>
      </c>
      <c r="AO3" s="147">
        <f t="shared" si="7"/>
        <v>50951</v>
      </c>
      <c r="AP3" s="147">
        <f t="shared" si="7"/>
        <v>51135</v>
      </c>
      <c r="AQ3" s="147">
        <f t="shared" si="7"/>
        <v>51317</v>
      </c>
      <c r="AR3" s="147">
        <f t="shared" si="7"/>
        <v>51501</v>
      </c>
      <c r="AS3" s="147">
        <f t="shared" si="7"/>
        <v>51682</v>
      </c>
      <c r="AT3" s="147">
        <f t="shared" si="7"/>
        <v>51866</v>
      </c>
      <c r="AU3" s="147">
        <f t="shared" si="7"/>
        <v>52047</v>
      </c>
      <c r="AV3" s="147">
        <f t="shared" si="7"/>
        <v>52231</v>
      </c>
      <c r="AW3" s="147">
        <f t="shared" si="7"/>
        <v>52412</v>
      </c>
      <c r="AX3" s="147">
        <f t="shared" si="7"/>
        <v>52596</v>
      </c>
      <c r="AY3" s="147">
        <f t="shared" si="7"/>
        <v>52778</v>
      </c>
      <c r="AZ3" s="147">
        <f t="shared" si="7"/>
        <v>52962</v>
      </c>
      <c r="BA3" s="147">
        <f t="shared" si="7"/>
        <v>53143</v>
      </c>
      <c r="BB3" s="147">
        <f t="shared" si="7"/>
        <v>53327</v>
      </c>
      <c r="BC3" s="147">
        <f t="shared" si="7"/>
        <v>53508</v>
      </c>
      <c r="BD3" s="147">
        <f t="shared" si="7"/>
        <v>53692</v>
      </c>
      <c r="BE3" s="147">
        <f t="shared" si="7"/>
        <v>53873</v>
      </c>
      <c r="BF3" s="147">
        <f t="shared" si="7"/>
        <v>54057</v>
      </c>
      <c r="BG3" s="147">
        <f t="shared" si="7"/>
        <v>54239</v>
      </c>
      <c r="BH3" s="147">
        <f t="shared" si="7"/>
        <v>54423</v>
      </c>
      <c r="BI3" s="147">
        <f t="shared" si="7"/>
        <v>54604</v>
      </c>
      <c r="BJ3" s="147">
        <f t="shared" si="7"/>
        <v>54788</v>
      </c>
      <c r="BK3" s="147">
        <f t="shared" si="7"/>
        <v>54969</v>
      </c>
      <c r="BL3" s="147">
        <f t="shared" si="7"/>
        <v>55153</v>
      </c>
      <c r="BM3" s="147">
        <f t="shared" si="7"/>
        <v>55334</v>
      </c>
      <c r="BN3" s="147">
        <f t="shared" si="7"/>
        <v>55518</v>
      </c>
      <c r="BO3" s="147">
        <f t="shared" si="7"/>
        <v>55700</v>
      </c>
      <c r="BP3" s="147">
        <f t="shared" si="7"/>
        <v>55884</v>
      </c>
      <c r="BQ3" s="147">
        <f t="shared" si="7"/>
        <v>56065</v>
      </c>
      <c r="BR3" s="147">
        <f t="shared" si="7"/>
        <v>56249</v>
      </c>
      <c r="BS3" s="147">
        <f t="shared" si="7"/>
        <v>56430</v>
      </c>
      <c r="BT3" s="147">
        <f t="shared" ref="BT3:DK3" si="8">DATE(YEAR(BT2),IF(MONTH(BT2)&lt;=6,6,12),IF(MONTH(BT2)&lt;=6,30,31))</f>
        <v>56614</v>
      </c>
      <c r="BU3" s="147">
        <f t="shared" si="8"/>
        <v>56795</v>
      </c>
      <c r="BV3" s="147">
        <f t="shared" si="8"/>
        <v>56979</v>
      </c>
      <c r="BW3" s="147">
        <f t="shared" si="8"/>
        <v>57161</v>
      </c>
      <c r="BX3" s="147">
        <f t="shared" si="8"/>
        <v>57345</v>
      </c>
      <c r="BY3" s="147">
        <f t="shared" si="8"/>
        <v>57526</v>
      </c>
      <c r="BZ3" s="147">
        <f t="shared" si="8"/>
        <v>57710</v>
      </c>
      <c r="CA3" s="147">
        <f t="shared" si="8"/>
        <v>57891</v>
      </c>
      <c r="CB3" s="147">
        <f t="shared" si="8"/>
        <v>58075</v>
      </c>
      <c r="CC3" s="147">
        <f t="shared" si="8"/>
        <v>58256</v>
      </c>
      <c r="CD3" s="147">
        <f t="shared" si="8"/>
        <v>58440</v>
      </c>
      <c r="CE3" s="147">
        <f t="shared" si="8"/>
        <v>58622</v>
      </c>
      <c r="CF3" s="147">
        <f t="shared" si="8"/>
        <v>58806</v>
      </c>
      <c r="CG3" s="147">
        <f t="shared" si="8"/>
        <v>58987</v>
      </c>
      <c r="CH3" s="147">
        <f t="shared" si="8"/>
        <v>59171</v>
      </c>
      <c r="CI3" s="147">
        <f t="shared" si="8"/>
        <v>59352</v>
      </c>
      <c r="CJ3" s="147">
        <f t="shared" si="8"/>
        <v>59536</v>
      </c>
      <c r="CK3" s="147">
        <f t="shared" si="8"/>
        <v>59717</v>
      </c>
      <c r="CL3" s="147">
        <f t="shared" si="8"/>
        <v>59901</v>
      </c>
      <c r="CM3" s="147">
        <f t="shared" si="8"/>
        <v>60083</v>
      </c>
      <c r="CN3" s="147">
        <f t="shared" si="8"/>
        <v>60267</v>
      </c>
      <c r="CO3" s="147">
        <f t="shared" si="8"/>
        <v>60448</v>
      </c>
      <c r="CP3" s="147">
        <f t="shared" si="8"/>
        <v>60632</v>
      </c>
      <c r="CQ3" s="147">
        <f t="shared" si="8"/>
        <v>60813</v>
      </c>
      <c r="CR3" s="147">
        <f t="shared" si="8"/>
        <v>60997</v>
      </c>
      <c r="CS3" s="147">
        <f t="shared" si="8"/>
        <v>61178</v>
      </c>
      <c r="CT3" s="147">
        <f t="shared" si="8"/>
        <v>61362</v>
      </c>
      <c r="CU3" s="147">
        <f t="shared" si="8"/>
        <v>61544</v>
      </c>
      <c r="CV3" s="147">
        <f t="shared" si="8"/>
        <v>61728</v>
      </c>
      <c r="CW3" s="147">
        <f t="shared" si="8"/>
        <v>61909</v>
      </c>
      <c r="CX3" s="147">
        <f t="shared" si="8"/>
        <v>62093</v>
      </c>
      <c r="CY3" s="147">
        <f t="shared" si="8"/>
        <v>62274</v>
      </c>
      <c r="CZ3" s="147">
        <f t="shared" si="8"/>
        <v>62458</v>
      </c>
      <c r="DA3" s="147">
        <f t="shared" si="8"/>
        <v>62639</v>
      </c>
      <c r="DB3" s="147">
        <f t="shared" si="8"/>
        <v>62823</v>
      </c>
      <c r="DC3" s="147">
        <f t="shared" si="8"/>
        <v>63005</v>
      </c>
      <c r="DD3" s="147">
        <f t="shared" si="8"/>
        <v>63189</v>
      </c>
      <c r="DE3" s="147">
        <f t="shared" si="8"/>
        <v>63370</v>
      </c>
      <c r="DF3" s="147">
        <f t="shared" si="8"/>
        <v>63554</v>
      </c>
      <c r="DG3" s="147">
        <f t="shared" si="8"/>
        <v>63735</v>
      </c>
      <c r="DH3" s="147">
        <f t="shared" si="8"/>
        <v>63919</v>
      </c>
      <c r="DI3" s="147">
        <f t="shared" si="8"/>
        <v>64100</v>
      </c>
      <c r="DJ3" s="147">
        <f t="shared" si="8"/>
        <v>64284</v>
      </c>
      <c r="DK3" s="147">
        <f t="shared" si="8"/>
        <v>64466</v>
      </c>
      <c r="DL3" s="147">
        <f>DATE(YEAR(DL2),IF(MONTH(DL2)&lt;=6,6,12),IF(MONTH(DL2)&lt;=6,30,31))</f>
        <v>64650</v>
      </c>
      <c r="DM3" s="147">
        <f>DATE(YEAR(DM2),IF(MONTH(DM2)&lt;=6,6,12),IF(MONTH(DM2)&lt;=6,30,31))</f>
        <v>64831</v>
      </c>
      <c r="DN3" s="147">
        <f t="shared" ref="DN3:EN3" si="9">DATE(YEAR(DN2),IF(MONTH(DN2)&lt;=6,6,12),IF(MONTH(DN2)&lt;=6,30,31))</f>
        <v>65015</v>
      </c>
      <c r="DO3" s="147">
        <f t="shared" si="9"/>
        <v>65196</v>
      </c>
      <c r="DP3" s="147">
        <f t="shared" si="9"/>
        <v>65380</v>
      </c>
      <c r="DQ3" s="147">
        <f t="shared" si="9"/>
        <v>65561</v>
      </c>
      <c r="DR3" s="147">
        <f t="shared" si="9"/>
        <v>65745</v>
      </c>
      <c r="DS3" s="147">
        <f t="shared" si="9"/>
        <v>65927</v>
      </c>
      <c r="DT3" s="147">
        <f t="shared" si="9"/>
        <v>66111</v>
      </c>
      <c r="DU3" s="147">
        <f t="shared" si="9"/>
        <v>66292</v>
      </c>
      <c r="DV3" s="147">
        <f t="shared" si="9"/>
        <v>66476</v>
      </c>
      <c r="DW3" s="147">
        <f t="shared" si="9"/>
        <v>66657</v>
      </c>
      <c r="DX3" s="147">
        <f t="shared" si="9"/>
        <v>66841</v>
      </c>
      <c r="DY3" s="147">
        <f t="shared" si="9"/>
        <v>67022</v>
      </c>
      <c r="DZ3" s="147">
        <f t="shared" si="9"/>
        <v>67206</v>
      </c>
      <c r="EA3" s="147">
        <f t="shared" si="9"/>
        <v>67388</v>
      </c>
      <c r="EB3" s="147">
        <f t="shared" si="9"/>
        <v>67572</v>
      </c>
      <c r="EC3" s="147">
        <f t="shared" si="9"/>
        <v>67753</v>
      </c>
      <c r="ED3" s="147">
        <f t="shared" si="9"/>
        <v>67937</v>
      </c>
      <c r="EE3" s="147">
        <f t="shared" si="9"/>
        <v>68118</v>
      </c>
      <c r="EF3" s="147">
        <f t="shared" si="9"/>
        <v>68302</v>
      </c>
      <c r="EG3" s="147">
        <f t="shared" si="9"/>
        <v>68483</v>
      </c>
      <c r="EH3" s="147">
        <f t="shared" si="9"/>
        <v>68667</v>
      </c>
      <c r="EI3" s="147">
        <f t="shared" si="9"/>
        <v>68849</v>
      </c>
      <c r="EJ3" s="147">
        <f t="shared" si="9"/>
        <v>69033</v>
      </c>
      <c r="EK3" s="147">
        <f t="shared" si="9"/>
        <v>69214</v>
      </c>
      <c r="EL3" s="147">
        <f t="shared" si="9"/>
        <v>69398</v>
      </c>
      <c r="EM3" s="147">
        <f t="shared" si="9"/>
        <v>69579</v>
      </c>
      <c r="EN3" s="147">
        <f t="shared" si="9"/>
        <v>69763</v>
      </c>
    </row>
    <row r="4" spans="1:144" ht="15" customHeight="1" x14ac:dyDescent="0.25">
      <c r="B4" s="94" t="s">
        <v>56</v>
      </c>
      <c r="C4" s="94"/>
      <c r="D4" s="94"/>
      <c r="E4" s="67"/>
      <c r="F4" s="67"/>
      <c r="G4" s="147">
        <f t="shared" ref="G4:BR4" si="10">DATE(YEAR(G2),12,31)</f>
        <v>44926</v>
      </c>
      <c r="H4" s="147">
        <f t="shared" si="10"/>
        <v>44926</v>
      </c>
      <c r="I4" s="147">
        <f t="shared" si="10"/>
        <v>45291</v>
      </c>
      <c r="J4" s="147">
        <f t="shared" si="10"/>
        <v>45291</v>
      </c>
      <c r="K4" s="147">
        <f t="shared" si="10"/>
        <v>45657</v>
      </c>
      <c r="L4" s="147">
        <f t="shared" si="10"/>
        <v>45657</v>
      </c>
      <c r="M4" s="147">
        <f t="shared" si="10"/>
        <v>46022</v>
      </c>
      <c r="N4" s="147">
        <f t="shared" si="10"/>
        <v>46022</v>
      </c>
      <c r="O4" s="147">
        <f t="shared" si="10"/>
        <v>46387</v>
      </c>
      <c r="P4" s="147">
        <f t="shared" si="10"/>
        <v>46387</v>
      </c>
      <c r="Q4" s="147">
        <f t="shared" si="10"/>
        <v>46752</v>
      </c>
      <c r="R4" s="147">
        <f t="shared" si="10"/>
        <v>46752</v>
      </c>
      <c r="S4" s="147">
        <f t="shared" si="10"/>
        <v>47118</v>
      </c>
      <c r="T4" s="147">
        <f t="shared" si="10"/>
        <v>47118</v>
      </c>
      <c r="U4" s="147">
        <f t="shared" si="10"/>
        <v>47483</v>
      </c>
      <c r="V4" s="147">
        <f t="shared" si="10"/>
        <v>47483</v>
      </c>
      <c r="W4" s="147">
        <f t="shared" si="10"/>
        <v>47848</v>
      </c>
      <c r="X4" s="147">
        <f t="shared" si="10"/>
        <v>47848</v>
      </c>
      <c r="Y4" s="147">
        <f t="shared" si="10"/>
        <v>48213</v>
      </c>
      <c r="Z4" s="147">
        <f t="shared" si="10"/>
        <v>48213</v>
      </c>
      <c r="AA4" s="147">
        <f t="shared" si="10"/>
        <v>48579</v>
      </c>
      <c r="AB4" s="147">
        <f t="shared" si="10"/>
        <v>48579</v>
      </c>
      <c r="AC4" s="147">
        <f t="shared" si="10"/>
        <v>48944</v>
      </c>
      <c r="AD4" s="147">
        <f t="shared" si="10"/>
        <v>48944</v>
      </c>
      <c r="AE4" s="147">
        <f t="shared" si="10"/>
        <v>49309</v>
      </c>
      <c r="AF4" s="147">
        <f t="shared" si="10"/>
        <v>49309</v>
      </c>
      <c r="AG4" s="147">
        <f t="shared" si="10"/>
        <v>49674</v>
      </c>
      <c r="AH4" s="147">
        <f t="shared" si="10"/>
        <v>49674</v>
      </c>
      <c r="AI4" s="147">
        <f t="shared" si="10"/>
        <v>50040</v>
      </c>
      <c r="AJ4" s="147">
        <f t="shared" si="10"/>
        <v>50040</v>
      </c>
      <c r="AK4" s="147">
        <f t="shared" si="10"/>
        <v>50405</v>
      </c>
      <c r="AL4" s="147">
        <f t="shared" si="10"/>
        <v>50405</v>
      </c>
      <c r="AM4" s="147">
        <f t="shared" si="10"/>
        <v>50770</v>
      </c>
      <c r="AN4" s="147">
        <f t="shared" si="10"/>
        <v>50770</v>
      </c>
      <c r="AO4" s="147">
        <f t="shared" si="10"/>
        <v>51135</v>
      </c>
      <c r="AP4" s="147">
        <f t="shared" si="10"/>
        <v>51135</v>
      </c>
      <c r="AQ4" s="147">
        <f t="shared" si="10"/>
        <v>51501</v>
      </c>
      <c r="AR4" s="147">
        <f t="shared" si="10"/>
        <v>51501</v>
      </c>
      <c r="AS4" s="147">
        <f t="shared" si="10"/>
        <v>51866</v>
      </c>
      <c r="AT4" s="147">
        <f t="shared" si="10"/>
        <v>51866</v>
      </c>
      <c r="AU4" s="147">
        <f t="shared" si="10"/>
        <v>52231</v>
      </c>
      <c r="AV4" s="147">
        <f t="shared" si="10"/>
        <v>52231</v>
      </c>
      <c r="AW4" s="147">
        <f t="shared" si="10"/>
        <v>52596</v>
      </c>
      <c r="AX4" s="147">
        <f t="shared" si="10"/>
        <v>52596</v>
      </c>
      <c r="AY4" s="147">
        <f t="shared" si="10"/>
        <v>52962</v>
      </c>
      <c r="AZ4" s="147">
        <f t="shared" si="10"/>
        <v>52962</v>
      </c>
      <c r="BA4" s="147">
        <f t="shared" si="10"/>
        <v>53327</v>
      </c>
      <c r="BB4" s="147">
        <f t="shared" si="10"/>
        <v>53327</v>
      </c>
      <c r="BC4" s="147">
        <f t="shared" si="10"/>
        <v>53692</v>
      </c>
      <c r="BD4" s="147">
        <f t="shared" si="10"/>
        <v>53692</v>
      </c>
      <c r="BE4" s="147">
        <f t="shared" si="10"/>
        <v>54057</v>
      </c>
      <c r="BF4" s="147">
        <f t="shared" si="10"/>
        <v>54057</v>
      </c>
      <c r="BG4" s="147">
        <f t="shared" si="10"/>
        <v>54423</v>
      </c>
      <c r="BH4" s="147">
        <f t="shared" si="10"/>
        <v>54423</v>
      </c>
      <c r="BI4" s="147">
        <f t="shared" si="10"/>
        <v>54788</v>
      </c>
      <c r="BJ4" s="147">
        <f t="shared" si="10"/>
        <v>54788</v>
      </c>
      <c r="BK4" s="147">
        <f t="shared" si="10"/>
        <v>55153</v>
      </c>
      <c r="BL4" s="147">
        <f t="shared" si="10"/>
        <v>55153</v>
      </c>
      <c r="BM4" s="147">
        <f t="shared" si="10"/>
        <v>55518</v>
      </c>
      <c r="BN4" s="147">
        <f t="shared" si="10"/>
        <v>55518</v>
      </c>
      <c r="BO4" s="147">
        <f t="shared" si="10"/>
        <v>55884</v>
      </c>
      <c r="BP4" s="147">
        <f t="shared" si="10"/>
        <v>55884</v>
      </c>
      <c r="BQ4" s="147">
        <f t="shared" si="10"/>
        <v>56249</v>
      </c>
      <c r="BR4" s="147">
        <f t="shared" si="10"/>
        <v>56249</v>
      </c>
      <c r="BS4" s="147">
        <f t="shared" ref="BS4:DK4" si="11">DATE(YEAR(BS2),12,31)</f>
        <v>56614</v>
      </c>
      <c r="BT4" s="147">
        <f t="shared" si="11"/>
        <v>56614</v>
      </c>
      <c r="BU4" s="147">
        <f t="shared" si="11"/>
        <v>56979</v>
      </c>
      <c r="BV4" s="147">
        <f t="shared" si="11"/>
        <v>56979</v>
      </c>
      <c r="BW4" s="147">
        <f t="shared" si="11"/>
        <v>57345</v>
      </c>
      <c r="BX4" s="147">
        <f t="shared" si="11"/>
        <v>57345</v>
      </c>
      <c r="BY4" s="147">
        <f t="shared" si="11"/>
        <v>57710</v>
      </c>
      <c r="BZ4" s="147">
        <f t="shared" si="11"/>
        <v>57710</v>
      </c>
      <c r="CA4" s="147">
        <f t="shared" si="11"/>
        <v>58075</v>
      </c>
      <c r="CB4" s="147">
        <f t="shared" si="11"/>
        <v>58075</v>
      </c>
      <c r="CC4" s="147">
        <f t="shared" si="11"/>
        <v>58440</v>
      </c>
      <c r="CD4" s="147">
        <f t="shared" si="11"/>
        <v>58440</v>
      </c>
      <c r="CE4" s="147">
        <f t="shared" si="11"/>
        <v>58806</v>
      </c>
      <c r="CF4" s="147">
        <f t="shared" si="11"/>
        <v>58806</v>
      </c>
      <c r="CG4" s="147">
        <f t="shared" si="11"/>
        <v>59171</v>
      </c>
      <c r="CH4" s="147">
        <f t="shared" si="11"/>
        <v>59171</v>
      </c>
      <c r="CI4" s="147">
        <f t="shared" si="11"/>
        <v>59536</v>
      </c>
      <c r="CJ4" s="147">
        <f t="shared" si="11"/>
        <v>59536</v>
      </c>
      <c r="CK4" s="147">
        <f t="shared" si="11"/>
        <v>59901</v>
      </c>
      <c r="CL4" s="147">
        <f t="shared" si="11"/>
        <v>59901</v>
      </c>
      <c r="CM4" s="147">
        <f t="shared" si="11"/>
        <v>60267</v>
      </c>
      <c r="CN4" s="147">
        <f t="shared" si="11"/>
        <v>60267</v>
      </c>
      <c r="CO4" s="147">
        <f t="shared" si="11"/>
        <v>60632</v>
      </c>
      <c r="CP4" s="147">
        <f t="shared" si="11"/>
        <v>60632</v>
      </c>
      <c r="CQ4" s="147">
        <f t="shared" si="11"/>
        <v>60997</v>
      </c>
      <c r="CR4" s="147">
        <f t="shared" si="11"/>
        <v>60997</v>
      </c>
      <c r="CS4" s="147">
        <f t="shared" si="11"/>
        <v>61362</v>
      </c>
      <c r="CT4" s="147">
        <f t="shared" si="11"/>
        <v>61362</v>
      </c>
      <c r="CU4" s="147">
        <f t="shared" si="11"/>
        <v>61728</v>
      </c>
      <c r="CV4" s="147">
        <f t="shared" si="11"/>
        <v>61728</v>
      </c>
      <c r="CW4" s="147">
        <f t="shared" si="11"/>
        <v>62093</v>
      </c>
      <c r="CX4" s="147">
        <f t="shared" si="11"/>
        <v>62093</v>
      </c>
      <c r="CY4" s="147">
        <f t="shared" si="11"/>
        <v>62458</v>
      </c>
      <c r="CZ4" s="147">
        <f t="shared" si="11"/>
        <v>62458</v>
      </c>
      <c r="DA4" s="147">
        <f t="shared" si="11"/>
        <v>62823</v>
      </c>
      <c r="DB4" s="147">
        <f t="shared" si="11"/>
        <v>62823</v>
      </c>
      <c r="DC4" s="147">
        <f t="shared" si="11"/>
        <v>63189</v>
      </c>
      <c r="DD4" s="147">
        <f t="shared" si="11"/>
        <v>63189</v>
      </c>
      <c r="DE4" s="147">
        <f t="shared" si="11"/>
        <v>63554</v>
      </c>
      <c r="DF4" s="147">
        <f t="shared" si="11"/>
        <v>63554</v>
      </c>
      <c r="DG4" s="147">
        <f t="shared" si="11"/>
        <v>63919</v>
      </c>
      <c r="DH4" s="147">
        <f t="shared" si="11"/>
        <v>63919</v>
      </c>
      <c r="DI4" s="147">
        <f t="shared" si="11"/>
        <v>64284</v>
      </c>
      <c r="DJ4" s="147">
        <f t="shared" si="11"/>
        <v>64284</v>
      </c>
      <c r="DK4" s="147">
        <f t="shared" si="11"/>
        <v>64650</v>
      </c>
      <c r="DL4" s="147">
        <f>DATE(YEAR(DL2),12,31)</f>
        <v>64650</v>
      </c>
      <c r="DM4" s="147">
        <f>DATE(YEAR(DM2),12,31)</f>
        <v>65015</v>
      </c>
      <c r="DN4" s="147">
        <f t="shared" ref="DN4:EN4" si="12">DATE(YEAR(DN2),12,31)</f>
        <v>65015</v>
      </c>
      <c r="DO4" s="147">
        <f t="shared" si="12"/>
        <v>65380</v>
      </c>
      <c r="DP4" s="147">
        <f t="shared" si="12"/>
        <v>65380</v>
      </c>
      <c r="DQ4" s="147">
        <f t="shared" si="12"/>
        <v>65745</v>
      </c>
      <c r="DR4" s="147">
        <f t="shared" si="12"/>
        <v>65745</v>
      </c>
      <c r="DS4" s="147">
        <f t="shared" si="12"/>
        <v>66111</v>
      </c>
      <c r="DT4" s="147">
        <f t="shared" si="12"/>
        <v>66111</v>
      </c>
      <c r="DU4" s="147">
        <f t="shared" si="12"/>
        <v>66476</v>
      </c>
      <c r="DV4" s="147">
        <f t="shared" si="12"/>
        <v>66476</v>
      </c>
      <c r="DW4" s="147">
        <f t="shared" si="12"/>
        <v>66841</v>
      </c>
      <c r="DX4" s="147">
        <f t="shared" si="12"/>
        <v>66841</v>
      </c>
      <c r="DY4" s="147">
        <f t="shared" si="12"/>
        <v>67206</v>
      </c>
      <c r="DZ4" s="147">
        <f t="shared" si="12"/>
        <v>67206</v>
      </c>
      <c r="EA4" s="147">
        <f t="shared" si="12"/>
        <v>67572</v>
      </c>
      <c r="EB4" s="147">
        <f t="shared" si="12"/>
        <v>67572</v>
      </c>
      <c r="EC4" s="147">
        <f t="shared" si="12"/>
        <v>67937</v>
      </c>
      <c r="ED4" s="147">
        <f t="shared" si="12"/>
        <v>67937</v>
      </c>
      <c r="EE4" s="147">
        <f t="shared" si="12"/>
        <v>68302</v>
      </c>
      <c r="EF4" s="147">
        <f t="shared" si="12"/>
        <v>68302</v>
      </c>
      <c r="EG4" s="147">
        <f t="shared" si="12"/>
        <v>68667</v>
      </c>
      <c r="EH4" s="147">
        <f t="shared" si="12"/>
        <v>68667</v>
      </c>
      <c r="EI4" s="147">
        <f t="shared" si="12"/>
        <v>69033</v>
      </c>
      <c r="EJ4" s="147">
        <f t="shared" si="12"/>
        <v>69033</v>
      </c>
      <c r="EK4" s="147">
        <f t="shared" si="12"/>
        <v>69398</v>
      </c>
      <c r="EL4" s="147">
        <f t="shared" si="12"/>
        <v>69398</v>
      </c>
      <c r="EM4" s="147">
        <f t="shared" si="12"/>
        <v>69763</v>
      </c>
      <c r="EN4" s="147">
        <f t="shared" si="12"/>
        <v>69763</v>
      </c>
    </row>
    <row r="5" spans="1:144" ht="15" customHeight="1" x14ac:dyDescent="0.25">
      <c r="B5" s="94" t="s">
        <v>57</v>
      </c>
      <c r="C5" s="94"/>
      <c r="D5" s="94"/>
      <c r="E5" s="67"/>
      <c r="F5" s="95"/>
      <c r="G5" s="142">
        <f>YEAR(G2)</f>
        <v>2022</v>
      </c>
      <c r="H5" s="142">
        <f t="shared" ref="H5:BS5" si="13">YEAR(H2)</f>
        <v>2022</v>
      </c>
      <c r="I5" s="142">
        <f t="shared" si="13"/>
        <v>2023</v>
      </c>
      <c r="J5" s="142">
        <f t="shared" si="13"/>
        <v>2023</v>
      </c>
      <c r="K5" s="142">
        <f t="shared" si="13"/>
        <v>2024</v>
      </c>
      <c r="L5" s="142">
        <f t="shared" si="13"/>
        <v>2024</v>
      </c>
      <c r="M5" s="142">
        <f t="shared" si="13"/>
        <v>2025</v>
      </c>
      <c r="N5" s="142">
        <f t="shared" si="13"/>
        <v>2025</v>
      </c>
      <c r="O5" s="142">
        <f t="shared" si="13"/>
        <v>2026</v>
      </c>
      <c r="P5" s="142">
        <f t="shared" si="13"/>
        <v>2026</v>
      </c>
      <c r="Q5" s="142">
        <f t="shared" si="13"/>
        <v>2027</v>
      </c>
      <c r="R5" s="142">
        <f t="shared" si="13"/>
        <v>2027</v>
      </c>
      <c r="S5" s="142">
        <f t="shared" si="13"/>
        <v>2028</v>
      </c>
      <c r="T5" s="142">
        <f t="shared" si="13"/>
        <v>2028</v>
      </c>
      <c r="U5" s="142">
        <f t="shared" si="13"/>
        <v>2029</v>
      </c>
      <c r="V5" s="142">
        <f t="shared" si="13"/>
        <v>2029</v>
      </c>
      <c r="W5" s="142">
        <f t="shared" si="13"/>
        <v>2030</v>
      </c>
      <c r="X5" s="142">
        <f t="shared" si="13"/>
        <v>2030</v>
      </c>
      <c r="Y5" s="142">
        <f t="shared" si="13"/>
        <v>2031</v>
      </c>
      <c r="Z5" s="142">
        <f t="shared" si="13"/>
        <v>2031</v>
      </c>
      <c r="AA5" s="142">
        <f t="shared" si="13"/>
        <v>2032</v>
      </c>
      <c r="AB5" s="142">
        <f t="shared" si="13"/>
        <v>2032</v>
      </c>
      <c r="AC5" s="142">
        <f t="shared" si="13"/>
        <v>2033</v>
      </c>
      <c r="AD5" s="142">
        <f t="shared" si="13"/>
        <v>2033</v>
      </c>
      <c r="AE5" s="142">
        <f t="shared" si="13"/>
        <v>2034</v>
      </c>
      <c r="AF5" s="142">
        <f t="shared" si="13"/>
        <v>2034</v>
      </c>
      <c r="AG5" s="142">
        <f t="shared" si="13"/>
        <v>2035</v>
      </c>
      <c r="AH5" s="142">
        <f t="shared" si="13"/>
        <v>2035</v>
      </c>
      <c r="AI5" s="142">
        <f t="shared" si="13"/>
        <v>2036</v>
      </c>
      <c r="AJ5" s="142">
        <f t="shared" si="13"/>
        <v>2036</v>
      </c>
      <c r="AK5" s="142">
        <f t="shared" si="13"/>
        <v>2037</v>
      </c>
      <c r="AL5" s="142">
        <f t="shared" si="13"/>
        <v>2037</v>
      </c>
      <c r="AM5" s="142">
        <f t="shared" si="13"/>
        <v>2038</v>
      </c>
      <c r="AN5" s="142">
        <f t="shared" si="13"/>
        <v>2038</v>
      </c>
      <c r="AO5" s="142">
        <f t="shared" si="13"/>
        <v>2039</v>
      </c>
      <c r="AP5" s="142">
        <f t="shared" si="13"/>
        <v>2039</v>
      </c>
      <c r="AQ5" s="142">
        <f t="shared" si="13"/>
        <v>2040</v>
      </c>
      <c r="AR5" s="142">
        <f t="shared" si="13"/>
        <v>2040</v>
      </c>
      <c r="AS5" s="142">
        <f t="shared" si="13"/>
        <v>2041</v>
      </c>
      <c r="AT5" s="142">
        <f t="shared" si="13"/>
        <v>2041</v>
      </c>
      <c r="AU5" s="142">
        <f t="shared" si="13"/>
        <v>2042</v>
      </c>
      <c r="AV5" s="142">
        <f t="shared" si="13"/>
        <v>2042</v>
      </c>
      <c r="AW5" s="142">
        <f t="shared" si="13"/>
        <v>2043</v>
      </c>
      <c r="AX5" s="142">
        <f t="shared" si="13"/>
        <v>2043</v>
      </c>
      <c r="AY5" s="142">
        <f t="shared" si="13"/>
        <v>2044</v>
      </c>
      <c r="AZ5" s="142">
        <f t="shared" si="13"/>
        <v>2044</v>
      </c>
      <c r="BA5" s="142">
        <f t="shared" si="13"/>
        <v>2045</v>
      </c>
      <c r="BB5" s="142">
        <f t="shared" si="13"/>
        <v>2045</v>
      </c>
      <c r="BC5" s="142">
        <f t="shared" si="13"/>
        <v>2046</v>
      </c>
      <c r="BD5" s="142">
        <f t="shared" si="13"/>
        <v>2046</v>
      </c>
      <c r="BE5" s="142">
        <f t="shared" si="13"/>
        <v>2047</v>
      </c>
      <c r="BF5" s="142">
        <f t="shared" si="13"/>
        <v>2047</v>
      </c>
      <c r="BG5" s="142">
        <f t="shared" si="13"/>
        <v>2048</v>
      </c>
      <c r="BH5" s="142">
        <f t="shared" si="13"/>
        <v>2048</v>
      </c>
      <c r="BI5" s="142">
        <f t="shared" si="13"/>
        <v>2049</v>
      </c>
      <c r="BJ5" s="142">
        <f t="shared" si="13"/>
        <v>2049</v>
      </c>
      <c r="BK5" s="142">
        <f t="shared" si="13"/>
        <v>2050</v>
      </c>
      <c r="BL5" s="142">
        <f t="shared" si="13"/>
        <v>2050</v>
      </c>
      <c r="BM5" s="142">
        <f t="shared" si="13"/>
        <v>2051</v>
      </c>
      <c r="BN5" s="142">
        <f t="shared" si="13"/>
        <v>2051</v>
      </c>
      <c r="BO5" s="142">
        <f t="shared" si="13"/>
        <v>2052</v>
      </c>
      <c r="BP5" s="142">
        <f t="shared" si="13"/>
        <v>2052</v>
      </c>
      <c r="BQ5" s="142">
        <f t="shared" si="13"/>
        <v>2053</v>
      </c>
      <c r="BR5" s="142">
        <f t="shared" si="13"/>
        <v>2053</v>
      </c>
      <c r="BS5" s="142">
        <f t="shared" si="13"/>
        <v>2054</v>
      </c>
      <c r="BT5" s="142">
        <f t="shared" ref="BT5:DK5" si="14">YEAR(BT2)</f>
        <v>2054</v>
      </c>
      <c r="BU5" s="142">
        <f t="shared" si="14"/>
        <v>2055</v>
      </c>
      <c r="BV5" s="142">
        <f t="shared" si="14"/>
        <v>2055</v>
      </c>
      <c r="BW5" s="142">
        <f t="shared" si="14"/>
        <v>2056</v>
      </c>
      <c r="BX5" s="142">
        <f t="shared" si="14"/>
        <v>2056</v>
      </c>
      <c r="BY5" s="142">
        <f t="shared" si="14"/>
        <v>2057</v>
      </c>
      <c r="BZ5" s="142">
        <f t="shared" si="14"/>
        <v>2057</v>
      </c>
      <c r="CA5" s="142">
        <f t="shared" si="14"/>
        <v>2058</v>
      </c>
      <c r="CB5" s="142">
        <f t="shared" si="14"/>
        <v>2058</v>
      </c>
      <c r="CC5" s="142">
        <f t="shared" si="14"/>
        <v>2059</v>
      </c>
      <c r="CD5" s="142">
        <f t="shared" si="14"/>
        <v>2059</v>
      </c>
      <c r="CE5" s="142">
        <f t="shared" si="14"/>
        <v>2060</v>
      </c>
      <c r="CF5" s="142">
        <f t="shared" si="14"/>
        <v>2060</v>
      </c>
      <c r="CG5" s="142">
        <f t="shared" si="14"/>
        <v>2061</v>
      </c>
      <c r="CH5" s="142">
        <f t="shared" si="14"/>
        <v>2061</v>
      </c>
      <c r="CI5" s="142">
        <f t="shared" si="14"/>
        <v>2062</v>
      </c>
      <c r="CJ5" s="142">
        <f t="shared" si="14"/>
        <v>2062</v>
      </c>
      <c r="CK5" s="142">
        <f t="shared" si="14"/>
        <v>2063</v>
      </c>
      <c r="CL5" s="142">
        <f t="shared" si="14"/>
        <v>2063</v>
      </c>
      <c r="CM5" s="142">
        <f t="shared" si="14"/>
        <v>2064</v>
      </c>
      <c r="CN5" s="142">
        <f t="shared" si="14"/>
        <v>2064</v>
      </c>
      <c r="CO5" s="142">
        <f t="shared" si="14"/>
        <v>2065</v>
      </c>
      <c r="CP5" s="142">
        <f t="shared" si="14"/>
        <v>2065</v>
      </c>
      <c r="CQ5" s="142">
        <f t="shared" si="14"/>
        <v>2066</v>
      </c>
      <c r="CR5" s="142">
        <f t="shared" si="14"/>
        <v>2066</v>
      </c>
      <c r="CS5" s="142">
        <f t="shared" si="14"/>
        <v>2067</v>
      </c>
      <c r="CT5" s="142">
        <f t="shared" si="14"/>
        <v>2067</v>
      </c>
      <c r="CU5" s="142">
        <f t="shared" si="14"/>
        <v>2068</v>
      </c>
      <c r="CV5" s="142">
        <f t="shared" si="14"/>
        <v>2068</v>
      </c>
      <c r="CW5" s="142">
        <f t="shared" si="14"/>
        <v>2069</v>
      </c>
      <c r="CX5" s="142">
        <f t="shared" si="14"/>
        <v>2069</v>
      </c>
      <c r="CY5" s="142">
        <f t="shared" si="14"/>
        <v>2070</v>
      </c>
      <c r="CZ5" s="142">
        <f t="shared" si="14"/>
        <v>2070</v>
      </c>
      <c r="DA5" s="142">
        <f t="shared" si="14"/>
        <v>2071</v>
      </c>
      <c r="DB5" s="142">
        <f t="shared" si="14"/>
        <v>2071</v>
      </c>
      <c r="DC5" s="142">
        <f t="shared" si="14"/>
        <v>2072</v>
      </c>
      <c r="DD5" s="142">
        <f t="shared" si="14"/>
        <v>2072</v>
      </c>
      <c r="DE5" s="142">
        <f t="shared" si="14"/>
        <v>2073</v>
      </c>
      <c r="DF5" s="142">
        <f t="shared" si="14"/>
        <v>2073</v>
      </c>
      <c r="DG5" s="142">
        <f t="shared" si="14"/>
        <v>2074</v>
      </c>
      <c r="DH5" s="142">
        <f t="shared" si="14"/>
        <v>2074</v>
      </c>
      <c r="DI5" s="142">
        <f t="shared" si="14"/>
        <v>2075</v>
      </c>
      <c r="DJ5" s="142">
        <f t="shared" si="14"/>
        <v>2075</v>
      </c>
      <c r="DK5" s="142">
        <f t="shared" si="14"/>
        <v>2076</v>
      </c>
      <c r="DL5" s="142">
        <f>YEAR(DL2)</f>
        <v>2076</v>
      </c>
      <c r="DM5" s="142">
        <f>YEAR(DM2)</f>
        <v>2077</v>
      </c>
      <c r="DN5" s="142">
        <f t="shared" ref="DN5:EN5" si="15">YEAR(DN2)</f>
        <v>2077</v>
      </c>
      <c r="DO5" s="142">
        <f t="shared" si="15"/>
        <v>2078</v>
      </c>
      <c r="DP5" s="142">
        <f t="shared" si="15"/>
        <v>2078</v>
      </c>
      <c r="DQ5" s="142">
        <f t="shared" si="15"/>
        <v>2079</v>
      </c>
      <c r="DR5" s="142">
        <f t="shared" si="15"/>
        <v>2079</v>
      </c>
      <c r="DS5" s="142">
        <f t="shared" si="15"/>
        <v>2080</v>
      </c>
      <c r="DT5" s="142">
        <f t="shared" si="15"/>
        <v>2080</v>
      </c>
      <c r="DU5" s="142">
        <f t="shared" si="15"/>
        <v>2081</v>
      </c>
      <c r="DV5" s="142">
        <f t="shared" si="15"/>
        <v>2081</v>
      </c>
      <c r="DW5" s="142">
        <f t="shared" si="15"/>
        <v>2082</v>
      </c>
      <c r="DX5" s="142">
        <f t="shared" si="15"/>
        <v>2082</v>
      </c>
      <c r="DY5" s="142">
        <f t="shared" si="15"/>
        <v>2083</v>
      </c>
      <c r="DZ5" s="142">
        <f t="shared" si="15"/>
        <v>2083</v>
      </c>
      <c r="EA5" s="142">
        <f t="shared" si="15"/>
        <v>2084</v>
      </c>
      <c r="EB5" s="142">
        <f t="shared" si="15"/>
        <v>2084</v>
      </c>
      <c r="EC5" s="142">
        <f t="shared" si="15"/>
        <v>2085</v>
      </c>
      <c r="ED5" s="142">
        <f t="shared" si="15"/>
        <v>2085</v>
      </c>
      <c r="EE5" s="142">
        <f t="shared" si="15"/>
        <v>2086</v>
      </c>
      <c r="EF5" s="142">
        <f t="shared" si="15"/>
        <v>2086</v>
      </c>
      <c r="EG5" s="142">
        <f t="shared" si="15"/>
        <v>2087</v>
      </c>
      <c r="EH5" s="142">
        <f t="shared" si="15"/>
        <v>2087</v>
      </c>
      <c r="EI5" s="142">
        <f t="shared" si="15"/>
        <v>2088</v>
      </c>
      <c r="EJ5" s="142">
        <f t="shared" si="15"/>
        <v>2088</v>
      </c>
      <c r="EK5" s="142">
        <f t="shared" si="15"/>
        <v>2089</v>
      </c>
      <c r="EL5" s="142">
        <f t="shared" si="15"/>
        <v>2089</v>
      </c>
      <c r="EM5" s="142">
        <f t="shared" si="15"/>
        <v>2090</v>
      </c>
      <c r="EN5" s="142">
        <f t="shared" si="15"/>
        <v>2090</v>
      </c>
    </row>
    <row r="6" spans="1:144" ht="15" customHeight="1" x14ac:dyDescent="0.25">
      <c r="B6" s="94" t="s">
        <v>58</v>
      </c>
      <c r="C6" s="94"/>
      <c r="D6" s="94"/>
      <c r="E6" s="67"/>
      <c r="F6" s="95"/>
      <c r="G6" s="142">
        <f>G2-F2</f>
        <v>181</v>
      </c>
      <c r="H6" s="142">
        <f t="shared" ref="H6:BS6" si="16">H2-G2</f>
        <v>184</v>
      </c>
      <c r="I6" s="142">
        <f t="shared" si="16"/>
        <v>181</v>
      </c>
      <c r="J6" s="142">
        <f t="shared" si="16"/>
        <v>184</v>
      </c>
      <c r="K6" s="142">
        <f t="shared" si="16"/>
        <v>182</v>
      </c>
      <c r="L6" s="142">
        <f t="shared" si="16"/>
        <v>184</v>
      </c>
      <c r="M6" s="142">
        <f t="shared" si="16"/>
        <v>181</v>
      </c>
      <c r="N6" s="142">
        <f t="shared" si="16"/>
        <v>184</v>
      </c>
      <c r="O6" s="142">
        <f t="shared" si="16"/>
        <v>181</v>
      </c>
      <c r="P6" s="142">
        <f t="shared" si="16"/>
        <v>184</v>
      </c>
      <c r="Q6" s="142">
        <f t="shared" si="16"/>
        <v>181</v>
      </c>
      <c r="R6" s="142">
        <f t="shared" si="16"/>
        <v>184</v>
      </c>
      <c r="S6" s="142">
        <f t="shared" si="16"/>
        <v>182</v>
      </c>
      <c r="T6" s="142">
        <f t="shared" si="16"/>
        <v>184</v>
      </c>
      <c r="U6" s="142">
        <f t="shared" si="16"/>
        <v>181</v>
      </c>
      <c r="V6" s="142">
        <f t="shared" si="16"/>
        <v>184</v>
      </c>
      <c r="W6" s="142">
        <f t="shared" si="16"/>
        <v>181</v>
      </c>
      <c r="X6" s="142">
        <f t="shared" si="16"/>
        <v>184</v>
      </c>
      <c r="Y6" s="142">
        <f t="shared" si="16"/>
        <v>181</v>
      </c>
      <c r="Z6" s="142">
        <f t="shared" si="16"/>
        <v>184</v>
      </c>
      <c r="AA6" s="142">
        <f t="shared" si="16"/>
        <v>182</v>
      </c>
      <c r="AB6" s="142">
        <f t="shared" si="16"/>
        <v>184</v>
      </c>
      <c r="AC6" s="142">
        <f t="shared" si="16"/>
        <v>181</v>
      </c>
      <c r="AD6" s="142">
        <f t="shared" si="16"/>
        <v>184</v>
      </c>
      <c r="AE6" s="142">
        <f t="shared" si="16"/>
        <v>181</v>
      </c>
      <c r="AF6" s="142">
        <f t="shared" si="16"/>
        <v>184</v>
      </c>
      <c r="AG6" s="142">
        <f t="shared" si="16"/>
        <v>181</v>
      </c>
      <c r="AH6" s="142">
        <f t="shared" si="16"/>
        <v>184</v>
      </c>
      <c r="AI6" s="142">
        <f t="shared" si="16"/>
        <v>182</v>
      </c>
      <c r="AJ6" s="142">
        <f t="shared" si="16"/>
        <v>184</v>
      </c>
      <c r="AK6" s="142">
        <f t="shared" si="16"/>
        <v>181</v>
      </c>
      <c r="AL6" s="142">
        <f t="shared" si="16"/>
        <v>184</v>
      </c>
      <c r="AM6" s="142">
        <f t="shared" si="16"/>
        <v>181</v>
      </c>
      <c r="AN6" s="142">
        <f t="shared" si="16"/>
        <v>184</v>
      </c>
      <c r="AO6" s="142">
        <f t="shared" si="16"/>
        <v>181</v>
      </c>
      <c r="AP6" s="142">
        <f t="shared" si="16"/>
        <v>184</v>
      </c>
      <c r="AQ6" s="142">
        <f t="shared" si="16"/>
        <v>182</v>
      </c>
      <c r="AR6" s="142">
        <f t="shared" si="16"/>
        <v>184</v>
      </c>
      <c r="AS6" s="142">
        <f t="shared" si="16"/>
        <v>181</v>
      </c>
      <c r="AT6" s="142">
        <f t="shared" si="16"/>
        <v>184</v>
      </c>
      <c r="AU6" s="142">
        <f t="shared" si="16"/>
        <v>181</v>
      </c>
      <c r="AV6" s="142">
        <f t="shared" si="16"/>
        <v>184</v>
      </c>
      <c r="AW6" s="142">
        <f t="shared" si="16"/>
        <v>181</v>
      </c>
      <c r="AX6" s="142">
        <f t="shared" si="16"/>
        <v>184</v>
      </c>
      <c r="AY6" s="142">
        <f t="shared" si="16"/>
        <v>182</v>
      </c>
      <c r="AZ6" s="142">
        <f t="shared" si="16"/>
        <v>184</v>
      </c>
      <c r="BA6" s="142">
        <f t="shared" si="16"/>
        <v>181</v>
      </c>
      <c r="BB6" s="142">
        <f t="shared" si="16"/>
        <v>184</v>
      </c>
      <c r="BC6" s="142">
        <f t="shared" si="16"/>
        <v>181</v>
      </c>
      <c r="BD6" s="142">
        <f t="shared" si="16"/>
        <v>184</v>
      </c>
      <c r="BE6" s="142">
        <f t="shared" si="16"/>
        <v>181</v>
      </c>
      <c r="BF6" s="142">
        <f t="shared" si="16"/>
        <v>184</v>
      </c>
      <c r="BG6" s="142">
        <f t="shared" si="16"/>
        <v>182</v>
      </c>
      <c r="BH6" s="142">
        <f t="shared" si="16"/>
        <v>184</v>
      </c>
      <c r="BI6" s="142">
        <f t="shared" si="16"/>
        <v>181</v>
      </c>
      <c r="BJ6" s="142">
        <f t="shared" si="16"/>
        <v>184</v>
      </c>
      <c r="BK6" s="142">
        <f t="shared" si="16"/>
        <v>181</v>
      </c>
      <c r="BL6" s="142">
        <f t="shared" si="16"/>
        <v>184</v>
      </c>
      <c r="BM6" s="142">
        <f t="shared" si="16"/>
        <v>181</v>
      </c>
      <c r="BN6" s="142">
        <f t="shared" si="16"/>
        <v>184</v>
      </c>
      <c r="BO6" s="142">
        <f t="shared" si="16"/>
        <v>182</v>
      </c>
      <c r="BP6" s="142">
        <f t="shared" si="16"/>
        <v>184</v>
      </c>
      <c r="BQ6" s="142">
        <f t="shared" si="16"/>
        <v>181</v>
      </c>
      <c r="BR6" s="142">
        <f t="shared" si="16"/>
        <v>184</v>
      </c>
      <c r="BS6" s="142">
        <f t="shared" si="16"/>
        <v>181</v>
      </c>
      <c r="BT6" s="142">
        <f t="shared" ref="BT6:DK6" si="17">BT2-BS2</f>
        <v>184</v>
      </c>
      <c r="BU6" s="142">
        <f t="shared" si="17"/>
        <v>181</v>
      </c>
      <c r="BV6" s="142">
        <f t="shared" si="17"/>
        <v>184</v>
      </c>
      <c r="BW6" s="142">
        <f t="shared" si="17"/>
        <v>182</v>
      </c>
      <c r="BX6" s="142">
        <f t="shared" si="17"/>
        <v>184</v>
      </c>
      <c r="BY6" s="142">
        <f t="shared" si="17"/>
        <v>181</v>
      </c>
      <c r="BZ6" s="142">
        <f t="shared" si="17"/>
        <v>184</v>
      </c>
      <c r="CA6" s="142">
        <f t="shared" si="17"/>
        <v>181</v>
      </c>
      <c r="CB6" s="142">
        <f t="shared" si="17"/>
        <v>184</v>
      </c>
      <c r="CC6" s="142">
        <f t="shared" si="17"/>
        <v>181</v>
      </c>
      <c r="CD6" s="142">
        <f t="shared" si="17"/>
        <v>184</v>
      </c>
      <c r="CE6" s="142">
        <f t="shared" si="17"/>
        <v>182</v>
      </c>
      <c r="CF6" s="142">
        <f t="shared" si="17"/>
        <v>184</v>
      </c>
      <c r="CG6" s="142">
        <f t="shared" si="17"/>
        <v>181</v>
      </c>
      <c r="CH6" s="142">
        <f t="shared" si="17"/>
        <v>184</v>
      </c>
      <c r="CI6" s="142">
        <f t="shared" si="17"/>
        <v>181</v>
      </c>
      <c r="CJ6" s="142">
        <f t="shared" si="17"/>
        <v>184</v>
      </c>
      <c r="CK6" s="142">
        <f t="shared" si="17"/>
        <v>181</v>
      </c>
      <c r="CL6" s="142">
        <f t="shared" si="17"/>
        <v>184</v>
      </c>
      <c r="CM6" s="142">
        <f t="shared" si="17"/>
        <v>182</v>
      </c>
      <c r="CN6" s="142">
        <f t="shared" si="17"/>
        <v>184</v>
      </c>
      <c r="CO6" s="142">
        <f t="shared" si="17"/>
        <v>181</v>
      </c>
      <c r="CP6" s="142">
        <f t="shared" si="17"/>
        <v>184</v>
      </c>
      <c r="CQ6" s="142">
        <f t="shared" si="17"/>
        <v>181</v>
      </c>
      <c r="CR6" s="142">
        <f t="shared" si="17"/>
        <v>184</v>
      </c>
      <c r="CS6" s="142">
        <f t="shared" si="17"/>
        <v>181</v>
      </c>
      <c r="CT6" s="142">
        <f t="shared" si="17"/>
        <v>184</v>
      </c>
      <c r="CU6" s="142">
        <f t="shared" si="17"/>
        <v>182</v>
      </c>
      <c r="CV6" s="142">
        <f t="shared" si="17"/>
        <v>184</v>
      </c>
      <c r="CW6" s="142">
        <f t="shared" si="17"/>
        <v>181</v>
      </c>
      <c r="CX6" s="142">
        <f t="shared" si="17"/>
        <v>184</v>
      </c>
      <c r="CY6" s="142">
        <f t="shared" si="17"/>
        <v>181</v>
      </c>
      <c r="CZ6" s="142">
        <f t="shared" si="17"/>
        <v>184</v>
      </c>
      <c r="DA6" s="142">
        <f t="shared" si="17"/>
        <v>181</v>
      </c>
      <c r="DB6" s="142">
        <f t="shared" si="17"/>
        <v>184</v>
      </c>
      <c r="DC6" s="142">
        <f t="shared" si="17"/>
        <v>182</v>
      </c>
      <c r="DD6" s="142">
        <f t="shared" si="17"/>
        <v>184</v>
      </c>
      <c r="DE6" s="142">
        <f t="shared" si="17"/>
        <v>181</v>
      </c>
      <c r="DF6" s="142">
        <f t="shared" si="17"/>
        <v>184</v>
      </c>
      <c r="DG6" s="142">
        <f t="shared" si="17"/>
        <v>181</v>
      </c>
      <c r="DH6" s="142">
        <f t="shared" si="17"/>
        <v>184</v>
      </c>
      <c r="DI6" s="142">
        <f t="shared" si="17"/>
        <v>181</v>
      </c>
      <c r="DJ6" s="142">
        <f t="shared" si="17"/>
        <v>184</v>
      </c>
      <c r="DK6" s="142">
        <f t="shared" si="17"/>
        <v>182</v>
      </c>
      <c r="DL6" s="142">
        <f>DL2-DK2</f>
        <v>184</v>
      </c>
      <c r="DM6" s="142">
        <f>DM2-DL2</f>
        <v>181</v>
      </c>
      <c r="DN6" s="142">
        <f t="shared" ref="DN6:EN6" si="18">DN2-DM2</f>
        <v>184</v>
      </c>
      <c r="DO6" s="142">
        <f t="shared" si="18"/>
        <v>181</v>
      </c>
      <c r="DP6" s="142">
        <f t="shared" si="18"/>
        <v>184</v>
      </c>
      <c r="DQ6" s="142">
        <f t="shared" si="18"/>
        <v>181</v>
      </c>
      <c r="DR6" s="142">
        <f t="shared" si="18"/>
        <v>184</v>
      </c>
      <c r="DS6" s="142">
        <f t="shared" si="18"/>
        <v>182</v>
      </c>
      <c r="DT6" s="142">
        <f t="shared" si="18"/>
        <v>184</v>
      </c>
      <c r="DU6" s="142">
        <f t="shared" si="18"/>
        <v>181</v>
      </c>
      <c r="DV6" s="142">
        <f t="shared" si="18"/>
        <v>184</v>
      </c>
      <c r="DW6" s="142">
        <f t="shared" si="18"/>
        <v>181</v>
      </c>
      <c r="DX6" s="142">
        <f t="shared" si="18"/>
        <v>184</v>
      </c>
      <c r="DY6" s="142">
        <f t="shared" si="18"/>
        <v>181</v>
      </c>
      <c r="DZ6" s="142">
        <f t="shared" si="18"/>
        <v>184</v>
      </c>
      <c r="EA6" s="142">
        <f t="shared" si="18"/>
        <v>182</v>
      </c>
      <c r="EB6" s="142">
        <f t="shared" si="18"/>
        <v>184</v>
      </c>
      <c r="EC6" s="142">
        <f t="shared" si="18"/>
        <v>181</v>
      </c>
      <c r="ED6" s="142">
        <f t="shared" si="18"/>
        <v>184</v>
      </c>
      <c r="EE6" s="142">
        <f t="shared" si="18"/>
        <v>181</v>
      </c>
      <c r="EF6" s="142">
        <f t="shared" si="18"/>
        <v>184</v>
      </c>
      <c r="EG6" s="142">
        <f t="shared" si="18"/>
        <v>181</v>
      </c>
      <c r="EH6" s="142">
        <f t="shared" si="18"/>
        <v>184</v>
      </c>
      <c r="EI6" s="142">
        <f t="shared" si="18"/>
        <v>182</v>
      </c>
      <c r="EJ6" s="142">
        <f t="shared" si="18"/>
        <v>184</v>
      </c>
      <c r="EK6" s="142">
        <f t="shared" si="18"/>
        <v>181</v>
      </c>
      <c r="EL6" s="142">
        <f t="shared" si="18"/>
        <v>184</v>
      </c>
      <c r="EM6" s="142">
        <f t="shared" si="18"/>
        <v>181</v>
      </c>
      <c r="EN6" s="142">
        <f t="shared" si="18"/>
        <v>184</v>
      </c>
    </row>
    <row r="7" spans="1:144" ht="15" customHeight="1" x14ac:dyDescent="0.25">
      <c r="B7" s="94" t="s">
        <v>59</v>
      </c>
      <c r="C7" s="94"/>
      <c r="D7" s="94"/>
      <c r="E7" s="67"/>
      <c r="F7" s="95"/>
      <c r="G7" s="142">
        <v>6</v>
      </c>
      <c r="H7" s="142">
        <v>6</v>
      </c>
      <c r="I7" s="142">
        <v>6</v>
      </c>
      <c r="J7" s="142">
        <v>6</v>
      </c>
      <c r="K7" s="142">
        <v>6</v>
      </c>
      <c r="L7" s="142">
        <v>6</v>
      </c>
      <c r="M7" s="142">
        <v>6</v>
      </c>
      <c r="N7" s="142">
        <v>6</v>
      </c>
      <c r="O7" s="142">
        <v>6</v>
      </c>
      <c r="P7" s="142">
        <v>6</v>
      </c>
      <c r="Q7" s="142">
        <v>6</v>
      </c>
      <c r="R7" s="142">
        <v>6</v>
      </c>
      <c r="S7" s="142">
        <v>6</v>
      </c>
      <c r="T7" s="142">
        <v>6</v>
      </c>
      <c r="U7" s="142">
        <v>6</v>
      </c>
      <c r="V7" s="142">
        <v>6</v>
      </c>
      <c r="W7" s="142">
        <v>6</v>
      </c>
      <c r="X7" s="142">
        <v>6</v>
      </c>
      <c r="Y7" s="142">
        <v>6</v>
      </c>
      <c r="Z7" s="142">
        <v>6</v>
      </c>
      <c r="AA7" s="142">
        <v>6</v>
      </c>
      <c r="AB7" s="142">
        <v>6</v>
      </c>
      <c r="AC7" s="142">
        <v>6</v>
      </c>
      <c r="AD7" s="142">
        <v>6</v>
      </c>
      <c r="AE7" s="142">
        <v>6</v>
      </c>
      <c r="AF7" s="142">
        <v>6</v>
      </c>
      <c r="AG7" s="142">
        <v>6</v>
      </c>
      <c r="AH7" s="142">
        <v>6</v>
      </c>
      <c r="AI7" s="142">
        <v>6</v>
      </c>
      <c r="AJ7" s="142">
        <v>6</v>
      </c>
      <c r="AK7" s="142">
        <v>6</v>
      </c>
      <c r="AL7" s="142">
        <v>6</v>
      </c>
      <c r="AM7" s="142">
        <v>6</v>
      </c>
      <c r="AN7" s="142">
        <v>6</v>
      </c>
      <c r="AO7" s="142">
        <v>6</v>
      </c>
      <c r="AP7" s="142">
        <v>6</v>
      </c>
      <c r="AQ7" s="142">
        <v>6</v>
      </c>
      <c r="AR7" s="142">
        <v>6</v>
      </c>
      <c r="AS7" s="142">
        <v>6</v>
      </c>
      <c r="AT7" s="142">
        <v>6</v>
      </c>
      <c r="AU7" s="142">
        <v>6</v>
      </c>
      <c r="AV7" s="142">
        <v>6</v>
      </c>
      <c r="AW7" s="142">
        <v>6</v>
      </c>
      <c r="AX7" s="142">
        <v>6</v>
      </c>
      <c r="AY7" s="142">
        <v>6</v>
      </c>
      <c r="AZ7" s="142">
        <v>6</v>
      </c>
      <c r="BA7" s="142">
        <v>6</v>
      </c>
      <c r="BB7" s="142">
        <v>6</v>
      </c>
      <c r="BC7" s="142">
        <v>6</v>
      </c>
      <c r="BD7" s="142">
        <v>6</v>
      </c>
      <c r="BE7" s="142">
        <v>6</v>
      </c>
      <c r="BF7" s="142">
        <v>6</v>
      </c>
      <c r="BG7" s="142">
        <v>6</v>
      </c>
      <c r="BH7" s="142">
        <v>6</v>
      </c>
      <c r="BI7" s="142">
        <v>6</v>
      </c>
      <c r="BJ7" s="142">
        <v>6</v>
      </c>
      <c r="BK7" s="142">
        <v>6</v>
      </c>
      <c r="BL7" s="142">
        <v>6</v>
      </c>
      <c r="BM7" s="142">
        <v>6</v>
      </c>
      <c r="BN7" s="142">
        <v>6</v>
      </c>
      <c r="BO7" s="142">
        <v>6</v>
      </c>
      <c r="BP7" s="142">
        <v>6</v>
      </c>
      <c r="BQ7" s="142">
        <v>6</v>
      </c>
      <c r="BR7" s="142">
        <v>6</v>
      </c>
      <c r="BS7" s="142">
        <v>6</v>
      </c>
      <c r="BT7" s="142">
        <v>6</v>
      </c>
      <c r="BU7" s="142">
        <v>6</v>
      </c>
      <c r="BV7" s="142">
        <v>6</v>
      </c>
      <c r="BW7" s="142">
        <v>6</v>
      </c>
      <c r="BX7" s="142">
        <v>6</v>
      </c>
      <c r="BY7" s="142">
        <v>6</v>
      </c>
      <c r="BZ7" s="142">
        <v>6</v>
      </c>
      <c r="CA7" s="142">
        <v>6</v>
      </c>
      <c r="CB7" s="142">
        <v>6</v>
      </c>
      <c r="CC7" s="142">
        <v>6</v>
      </c>
      <c r="CD7" s="142">
        <v>6</v>
      </c>
      <c r="CE7" s="142">
        <v>6</v>
      </c>
      <c r="CF7" s="142">
        <v>6</v>
      </c>
      <c r="CG7" s="142">
        <v>6</v>
      </c>
      <c r="CH7" s="142">
        <v>6</v>
      </c>
      <c r="CI7" s="142">
        <v>6</v>
      </c>
      <c r="CJ7" s="142">
        <v>6</v>
      </c>
      <c r="CK7" s="142">
        <v>6</v>
      </c>
      <c r="CL7" s="142">
        <v>6</v>
      </c>
      <c r="CM7" s="142">
        <v>6</v>
      </c>
      <c r="CN7" s="142">
        <v>6</v>
      </c>
      <c r="CO7" s="142">
        <v>6</v>
      </c>
      <c r="CP7" s="142">
        <v>6</v>
      </c>
      <c r="CQ7" s="142">
        <v>6</v>
      </c>
      <c r="CR7" s="142">
        <v>6</v>
      </c>
      <c r="CS7" s="142">
        <v>6</v>
      </c>
      <c r="CT7" s="142">
        <v>6</v>
      </c>
      <c r="CU7" s="142">
        <v>6</v>
      </c>
      <c r="CV7" s="142">
        <v>6</v>
      </c>
      <c r="CW7" s="142">
        <v>6</v>
      </c>
      <c r="CX7" s="142">
        <v>6</v>
      </c>
      <c r="CY7" s="142">
        <v>6</v>
      </c>
      <c r="CZ7" s="142">
        <v>6</v>
      </c>
      <c r="DA7" s="142">
        <v>6</v>
      </c>
      <c r="DB7" s="142">
        <v>6</v>
      </c>
      <c r="DC7" s="142">
        <v>6</v>
      </c>
      <c r="DD7" s="142">
        <v>6</v>
      </c>
      <c r="DE7" s="142">
        <v>6</v>
      </c>
      <c r="DF7" s="142">
        <v>6</v>
      </c>
      <c r="DG7" s="142">
        <v>6</v>
      </c>
      <c r="DH7" s="142">
        <v>6</v>
      </c>
      <c r="DI7" s="142">
        <v>6</v>
      </c>
      <c r="DJ7" s="142">
        <v>6</v>
      </c>
      <c r="DK7" s="142">
        <v>6</v>
      </c>
      <c r="DL7" s="142">
        <v>6</v>
      </c>
      <c r="DM7" s="142">
        <v>6</v>
      </c>
      <c r="DN7" s="142">
        <v>6</v>
      </c>
      <c r="DO7" s="142">
        <v>6</v>
      </c>
      <c r="DP7" s="142">
        <v>6</v>
      </c>
      <c r="DQ7" s="142">
        <v>6</v>
      </c>
      <c r="DR7" s="142">
        <v>6</v>
      </c>
      <c r="DS7" s="142">
        <v>6</v>
      </c>
      <c r="DT7" s="142">
        <v>6</v>
      </c>
      <c r="DU7" s="142">
        <v>6</v>
      </c>
      <c r="DV7" s="142">
        <v>6</v>
      </c>
      <c r="DW7" s="142">
        <v>6</v>
      </c>
      <c r="DX7" s="142">
        <v>6</v>
      </c>
      <c r="DY7" s="142">
        <v>6</v>
      </c>
      <c r="DZ7" s="142">
        <v>6</v>
      </c>
      <c r="EA7" s="142">
        <v>6</v>
      </c>
      <c r="EB7" s="142">
        <v>6</v>
      </c>
      <c r="EC7" s="142">
        <v>6</v>
      </c>
      <c r="ED7" s="142">
        <v>6</v>
      </c>
      <c r="EE7" s="142">
        <v>6</v>
      </c>
      <c r="EF7" s="142">
        <v>6</v>
      </c>
      <c r="EG7" s="142">
        <v>6</v>
      </c>
      <c r="EH7" s="142">
        <v>6</v>
      </c>
      <c r="EI7" s="142">
        <v>6</v>
      </c>
      <c r="EJ7" s="142">
        <v>6</v>
      </c>
      <c r="EK7" s="142">
        <v>6</v>
      </c>
      <c r="EL7" s="142">
        <v>6</v>
      </c>
      <c r="EM7" s="142">
        <v>6</v>
      </c>
      <c r="EN7" s="142">
        <v>6</v>
      </c>
    </row>
    <row r="8" spans="1:144" ht="15" customHeight="1" x14ac:dyDescent="0.25">
      <c r="B8" s="94"/>
      <c r="F8" s="95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</row>
    <row r="9" spans="1:144" ht="15" customHeight="1" x14ac:dyDescent="0.25">
      <c r="B9" s="94" t="s">
        <v>389</v>
      </c>
      <c r="F9" s="95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276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</row>
    <row r="10" spans="1:144" ht="15" customHeight="1" x14ac:dyDescent="0.25">
      <c r="B10" s="94" t="s">
        <v>390</v>
      </c>
      <c r="F10" s="95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</row>
    <row r="11" spans="1:144" ht="15" customHeight="1" thickBot="1" x14ac:dyDescent="0.3">
      <c r="F11" s="95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DL11" s="149"/>
      <c r="DM11" s="149"/>
    </row>
    <row r="12" spans="1:144" ht="15" customHeight="1" thickBot="1" x14ac:dyDescent="0.3">
      <c r="B12" s="104" t="s">
        <v>391</v>
      </c>
      <c r="F12" s="95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DL12" s="149"/>
      <c r="DM12" s="149"/>
    </row>
    <row r="13" spans="1:144" ht="15" customHeight="1" x14ac:dyDescent="0.25">
      <c r="F13" s="95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DL13" s="149"/>
      <c r="DM13" s="149"/>
    </row>
    <row r="14" spans="1:144" ht="15" customHeight="1" x14ac:dyDescent="0.25">
      <c r="B14" s="155" t="s">
        <v>392</v>
      </c>
      <c r="D14" s="156"/>
      <c r="G14" s="158">
        <v>5.3999999999999999E-2</v>
      </c>
      <c r="H14" s="158">
        <v>0</v>
      </c>
      <c r="I14" s="158">
        <v>5.3999999999999999E-2</v>
      </c>
      <c r="J14" s="158">
        <v>0</v>
      </c>
      <c r="K14" s="158">
        <v>2.7E-2</v>
      </c>
      <c r="L14" s="158">
        <v>0</v>
      </c>
      <c r="M14" s="158">
        <v>2.7E-2</v>
      </c>
      <c r="N14" s="158">
        <v>0</v>
      </c>
      <c r="O14" s="158">
        <v>2.7E-2</v>
      </c>
      <c r="P14" s="158">
        <v>0</v>
      </c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</row>
    <row r="15" spans="1:144" ht="15" customHeight="1" x14ac:dyDescent="0.25">
      <c r="B15" s="155" t="s">
        <v>447</v>
      </c>
      <c r="D15" s="156"/>
      <c r="G15" s="158">
        <v>5.3999999999999999E-2</v>
      </c>
      <c r="H15" s="158">
        <v>0</v>
      </c>
      <c r="I15" s="158">
        <v>5.3999999999999999E-2</v>
      </c>
      <c r="J15" s="158">
        <v>0</v>
      </c>
      <c r="K15" s="158">
        <v>2.7E-2</v>
      </c>
      <c r="L15" s="158">
        <v>0</v>
      </c>
      <c r="M15" s="158">
        <v>2.7E-2</v>
      </c>
      <c r="N15" s="158">
        <v>0</v>
      </c>
      <c r="O15" s="158">
        <v>2.7E-2</v>
      </c>
      <c r="P15" s="158">
        <v>0</v>
      </c>
      <c r="Q15" s="158">
        <v>1.4999999999999999E-2</v>
      </c>
      <c r="R15" s="158">
        <v>0</v>
      </c>
      <c r="S15" s="158">
        <v>1.4999999999999999E-2</v>
      </c>
      <c r="T15" s="158">
        <v>0</v>
      </c>
      <c r="U15" s="158">
        <v>1.4999999999999999E-2</v>
      </c>
      <c r="V15" s="158">
        <v>0</v>
      </c>
      <c r="W15" s="158">
        <v>1.4999999999999999E-2</v>
      </c>
      <c r="X15" s="158">
        <v>0</v>
      </c>
      <c r="Y15" s="158">
        <v>1.4999999999999999E-2</v>
      </c>
      <c r="Z15" s="158">
        <v>0</v>
      </c>
      <c r="AA15" s="158">
        <v>1.4999999999999999E-2</v>
      </c>
      <c r="AB15" s="158">
        <v>0</v>
      </c>
      <c r="AC15" s="158">
        <v>1.4999999999999999E-2</v>
      </c>
      <c r="AD15" s="158">
        <v>0</v>
      </c>
      <c r="AE15" s="158">
        <v>1.4999999999999999E-2</v>
      </c>
      <c r="AF15" s="158">
        <v>0</v>
      </c>
      <c r="AG15" s="158">
        <v>1.4999999999999999E-2</v>
      </c>
      <c r="AH15" s="158">
        <v>0</v>
      </c>
      <c r="AI15" s="158">
        <v>1.4999999999999999E-2</v>
      </c>
      <c r="AJ15" s="158">
        <v>0</v>
      </c>
      <c r="AK15" s="158">
        <v>1.4999999999999999E-2</v>
      </c>
      <c r="AL15" s="158">
        <v>0</v>
      </c>
      <c r="AM15" s="158">
        <v>1.4999999999999999E-2</v>
      </c>
      <c r="AN15" s="158">
        <v>0</v>
      </c>
      <c r="AO15" s="158">
        <v>1.4999999999999999E-2</v>
      </c>
      <c r="AP15" s="158">
        <v>0</v>
      </c>
      <c r="AQ15" s="158">
        <v>1.4999999999999999E-2</v>
      </c>
      <c r="AR15" s="158">
        <v>0</v>
      </c>
      <c r="AS15" s="158">
        <v>1.4999999999999999E-2</v>
      </c>
      <c r="AT15" s="158">
        <v>0</v>
      </c>
      <c r="AU15" s="158">
        <v>1.4999999999999999E-2</v>
      </c>
      <c r="AV15" s="158">
        <v>0</v>
      </c>
      <c r="AW15" s="158">
        <v>1.4999999999999999E-2</v>
      </c>
      <c r="AX15" s="158">
        <v>0</v>
      </c>
      <c r="AY15" s="158">
        <v>1.4999999999999999E-2</v>
      </c>
      <c r="AZ15" s="158">
        <v>0</v>
      </c>
      <c r="BA15" s="158">
        <v>1.4999999999999999E-2</v>
      </c>
      <c r="BB15" s="158">
        <v>0</v>
      </c>
      <c r="BC15" s="158">
        <v>1.4999999999999999E-2</v>
      </c>
      <c r="BD15" s="158">
        <v>0</v>
      </c>
      <c r="BE15" s="158">
        <v>1.4999999999999999E-2</v>
      </c>
      <c r="BF15" s="158">
        <v>0</v>
      </c>
      <c r="BG15" s="158">
        <v>1.4999999999999999E-2</v>
      </c>
      <c r="BH15" s="158">
        <v>0</v>
      </c>
      <c r="BI15" s="158">
        <v>1.4999999999999999E-2</v>
      </c>
      <c r="BJ15" s="158">
        <v>0</v>
      </c>
      <c r="BK15" s="158">
        <v>1.4999999999999999E-2</v>
      </c>
      <c r="BL15" s="158">
        <v>0</v>
      </c>
      <c r="BM15" s="158">
        <v>1.4999999999999999E-2</v>
      </c>
      <c r="BN15" s="158">
        <v>0</v>
      </c>
      <c r="BO15" s="158">
        <v>1.4999999999999999E-2</v>
      </c>
      <c r="BP15" s="158">
        <v>0</v>
      </c>
      <c r="BQ15" s="158">
        <v>1.4999999999999999E-2</v>
      </c>
      <c r="BR15" s="158">
        <v>0</v>
      </c>
      <c r="BS15" s="158">
        <v>1.4999999999999999E-2</v>
      </c>
      <c r="BT15" s="158">
        <v>0</v>
      </c>
      <c r="BU15" s="158">
        <v>1.4999999999999999E-2</v>
      </c>
      <c r="BV15" s="158">
        <v>0</v>
      </c>
      <c r="BW15" s="158">
        <v>1.4999999999999999E-2</v>
      </c>
      <c r="BX15" s="158">
        <v>0</v>
      </c>
      <c r="BY15" s="158">
        <v>1.4999999999999999E-2</v>
      </c>
      <c r="BZ15" s="158">
        <v>0</v>
      </c>
      <c r="CA15" s="158">
        <v>1.4999999999999999E-2</v>
      </c>
      <c r="CB15" s="158">
        <v>0</v>
      </c>
      <c r="CC15" s="158">
        <v>1.4999999999999999E-2</v>
      </c>
      <c r="CD15" s="158">
        <v>0</v>
      </c>
      <c r="CE15" s="158">
        <v>1.4999999999999999E-2</v>
      </c>
      <c r="CF15" s="158">
        <v>0</v>
      </c>
      <c r="CG15" s="158">
        <v>1.4999999999999999E-2</v>
      </c>
      <c r="CH15" s="158">
        <v>0</v>
      </c>
      <c r="CI15" s="158">
        <v>1.4999999999999999E-2</v>
      </c>
      <c r="CJ15" s="158">
        <v>0</v>
      </c>
      <c r="CK15" s="158">
        <v>1.4999999999999999E-2</v>
      </c>
      <c r="CL15" s="158">
        <v>0</v>
      </c>
      <c r="CM15" s="158">
        <v>1.4999999999999999E-2</v>
      </c>
      <c r="CN15" s="158">
        <v>0</v>
      </c>
      <c r="CO15" s="158">
        <v>1.4999999999999999E-2</v>
      </c>
      <c r="CP15" s="158">
        <v>0</v>
      </c>
      <c r="CQ15" s="158">
        <v>1.4999999999999999E-2</v>
      </c>
      <c r="CR15" s="158">
        <v>0</v>
      </c>
      <c r="CS15" s="158">
        <v>1.4999999999999999E-2</v>
      </c>
      <c r="CT15" s="158">
        <v>0</v>
      </c>
      <c r="CU15" s="158">
        <v>1.4999999999999999E-2</v>
      </c>
      <c r="CV15" s="158">
        <v>0</v>
      </c>
      <c r="CW15" s="158">
        <v>1.4999999999999999E-2</v>
      </c>
      <c r="CX15" s="158">
        <v>0</v>
      </c>
      <c r="CY15" s="158">
        <v>1.4999999999999999E-2</v>
      </c>
      <c r="CZ15" s="158">
        <v>0</v>
      </c>
      <c r="DA15" s="158">
        <v>1.4999999999999999E-2</v>
      </c>
      <c r="DB15" s="158">
        <v>0</v>
      </c>
      <c r="DC15" s="158">
        <v>1.4999999999999999E-2</v>
      </c>
      <c r="DD15" s="158">
        <v>0</v>
      </c>
      <c r="DE15" s="158">
        <v>1.4999999999999999E-2</v>
      </c>
      <c r="DF15" s="158">
        <v>0</v>
      </c>
      <c r="DG15" s="158">
        <v>1.4999999999999999E-2</v>
      </c>
      <c r="DH15" s="158">
        <v>0</v>
      </c>
      <c r="DI15" s="158">
        <v>1.4999999999999999E-2</v>
      </c>
      <c r="DJ15" s="158">
        <v>0</v>
      </c>
      <c r="DK15" s="158">
        <v>1.4999999999999999E-2</v>
      </c>
      <c r="DL15" s="158">
        <v>0</v>
      </c>
      <c r="DM15" s="158">
        <v>1.4999999999999999E-2</v>
      </c>
      <c r="DN15" s="158">
        <v>0</v>
      </c>
      <c r="DO15" s="158">
        <v>1.4999999999999999E-2</v>
      </c>
      <c r="DP15" s="158">
        <v>0</v>
      </c>
      <c r="DQ15" s="158">
        <v>1.4999999999999999E-2</v>
      </c>
      <c r="DR15" s="158">
        <v>0</v>
      </c>
      <c r="DS15" s="158">
        <v>1.4999999999999999E-2</v>
      </c>
      <c r="DT15" s="158">
        <v>0</v>
      </c>
      <c r="DU15" s="158">
        <v>1.4999999999999999E-2</v>
      </c>
      <c r="DV15" s="158">
        <v>0</v>
      </c>
      <c r="DW15" s="158">
        <v>1.4999999999999999E-2</v>
      </c>
      <c r="DX15" s="158">
        <v>0</v>
      </c>
      <c r="DY15" s="158">
        <v>1.4999999999999999E-2</v>
      </c>
      <c r="DZ15" s="158">
        <v>0</v>
      </c>
      <c r="EA15" s="158">
        <v>1.4999999999999999E-2</v>
      </c>
      <c r="EB15" s="158">
        <v>0</v>
      </c>
      <c r="EC15" s="158">
        <v>1.4999999999999999E-2</v>
      </c>
      <c r="ED15" s="158">
        <v>0</v>
      </c>
      <c r="EE15" s="158">
        <v>1.4999999999999999E-2</v>
      </c>
      <c r="EF15" s="158">
        <v>0</v>
      </c>
      <c r="EG15" s="158">
        <v>1.4999999999999999E-2</v>
      </c>
      <c r="EH15" s="158">
        <v>0</v>
      </c>
      <c r="EI15" s="158">
        <v>1.4999999999999999E-2</v>
      </c>
      <c r="EJ15" s="158">
        <v>0</v>
      </c>
      <c r="EK15" s="158">
        <v>1.4999999999999999E-2</v>
      </c>
      <c r="EL15" s="158">
        <v>0</v>
      </c>
      <c r="EM15" s="158">
        <v>1.4999999999999999E-2</v>
      </c>
      <c r="EN15" s="158">
        <v>0</v>
      </c>
    </row>
    <row r="16" spans="1:144" ht="15" customHeight="1" x14ac:dyDescent="0.25">
      <c r="B16" s="159" t="s">
        <v>448</v>
      </c>
      <c r="D16" s="65"/>
      <c r="F16" s="160">
        <v>1</v>
      </c>
      <c r="G16" s="161">
        <f t="shared" ref="G16:P16" si="19">F16*(1+G$14)</f>
        <v>1.054</v>
      </c>
      <c r="H16" s="161">
        <f t="shared" si="19"/>
        <v>1.054</v>
      </c>
      <c r="I16" s="161">
        <f t="shared" si="19"/>
        <v>1.110916</v>
      </c>
      <c r="J16" s="161">
        <f t="shared" si="19"/>
        <v>1.110916</v>
      </c>
      <c r="K16" s="161">
        <f t="shared" si="19"/>
        <v>1.1409107319999998</v>
      </c>
      <c r="L16" s="161">
        <f t="shared" si="19"/>
        <v>1.1409107319999998</v>
      </c>
      <c r="M16" s="161">
        <f t="shared" si="19"/>
        <v>1.1717153217639997</v>
      </c>
      <c r="N16" s="161">
        <f t="shared" si="19"/>
        <v>1.1717153217639997</v>
      </c>
      <c r="O16" s="161">
        <f t="shared" si="19"/>
        <v>1.2033516354516276</v>
      </c>
      <c r="P16" s="161">
        <f t="shared" si="19"/>
        <v>1.2033516354516276</v>
      </c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</row>
    <row r="17" spans="1:144" ht="15" customHeight="1" x14ac:dyDescent="0.25">
      <c r="B17" s="159" t="s">
        <v>449</v>
      </c>
      <c r="D17" s="65"/>
      <c r="F17" s="160">
        <v>1</v>
      </c>
      <c r="G17" s="161">
        <f>F17*(1+G$15)</f>
        <v>1.054</v>
      </c>
      <c r="H17" s="161">
        <f t="shared" ref="H17:BS17" si="20">G17*(1+H$15)</f>
        <v>1.054</v>
      </c>
      <c r="I17" s="161">
        <f t="shared" si="20"/>
        <v>1.110916</v>
      </c>
      <c r="J17" s="161">
        <f t="shared" si="20"/>
        <v>1.110916</v>
      </c>
      <c r="K17" s="161">
        <f t="shared" si="20"/>
        <v>1.1409107319999998</v>
      </c>
      <c r="L17" s="161">
        <f t="shared" si="20"/>
        <v>1.1409107319999998</v>
      </c>
      <c r="M17" s="161">
        <f t="shared" si="20"/>
        <v>1.1717153217639997</v>
      </c>
      <c r="N17" s="161">
        <f t="shared" si="20"/>
        <v>1.1717153217639997</v>
      </c>
      <c r="O17" s="161">
        <f t="shared" si="20"/>
        <v>1.2033516354516276</v>
      </c>
      <c r="P17" s="161">
        <f t="shared" si="20"/>
        <v>1.2033516354516276</v>
      </c>
      <c r="Q17" s="161">
        <f t="shared" si="20"/>
        <v>1.2214019099834019</v>
      </c>
      <c r="R17" s="161">
        <f t="shared" si="20"/>
        <v>1.2214019099834019</v>
      </c>
      <c r="S17" s="161">
        <f t="shared" si="20"/>
        <v>1.2397229386331527</v>
      </c>
      <c r="T17" s="161">
        <f t="shared" si="20"/>
        <v>1.2397229386331527</v>
      </c>
      <c r="U17" s="161">
        <f t="shared" si="20"/>
        <v>1.2583187827126499</v>
      </c>
      <c r="V17" s="161">
        <f t="shared" si="20"/>
        <v>1.2583187827126499</v>
      </c>
      <c r="W17" s="161">
        <f t="shared" si="20"/>
        <v>1.2771935644533394</v>
      </c>
      <c r="X17" s="161">
        <f t="shared" si="20"/>
        <v>1.2771935644533394</v>
      </c>
      <c r="Y17" s="161">
        <f t="shared" si="20"/>
        <v>1.2963514679201393</v>
      </c>
      <c r="Z17" s="161">
        <f t="shared" si="20"/>
        <v>1.2963514679201393</v>
      </c>
      <c r="AA17" s="161">
        <f t="shared" si="20"/>
        <v>1.3157967399389412</v>
      </c>
      <c r="AB17" s="161">
        <f t="shared" si="20"/>
        <v>1.3157967399389412</v>
      </c>
      <c r="AC17" s="161">
        <f t="shared" si="20"/>
        <v>1.3355336910380251</v>
      </c>
      <c r="AD17" s="161">
        <f t="shared" si="20"/>
        <v>1.3355336910380251</v>
      </c>
      <c r="AE17" s="161">
        <f t="shared" si="20"/>
        <v>1.3555666964035953</v>
      </c>
      <c r="AF17" s="161">
        <f t="shared" si="20"/>
        <v>1.3555666964035953</v>
      </c>
      <c r="AG17" s="161">
        <f t="shared" si="20"/>
        <v>1.3759001968496491</v>
      </c>
      <c r="AH17" s="161">
        <f t="shared" si="20"/>
        <v>1.3759001968496491</v>
      </c>
      <c r="AI17" s="161">
        <f t="shared" si="20"/>
        <v>1.3965386998023936</v>
      </c>
      <c r="AJ17" s="161">
        <f t="shared" si="20"/>
        <v>1.3965386998023936</v>
      </c>
      <c r="AK17" s="161">
        <f t="shared" si="20"/>
        <v>1.4174867802994293</v>
      </c>
      <c r="AL17" s="161">
        <f t="shared" si="20"/>
        <v>1.4174867802994293</v>
      </c>
      <c r="AM17" s="161">
        <f t="shared" si="20"/>
        <v>1.4387490820039206</v>
      </c>
      <c r="AN17" s="161">
        <f t="shared" si="20"/>
        <v>1.4387490820039206</v>
      </c>
      <c r="AO17" s="161">
        <f t="shared" si="20"/>
        <v>1.4603303182339793</v>
      </c>
      <c r="AP17" s="161">
        <f t="shared" si="20"/>
        <v>1.4603303182339793</v>
      </c>
      <c r="AQ17" s="161">
        <f t="shared" si="20"/>
        <v>1.4822352730074888</v>
      </c>
      <c r="AR17" s="161">
        <f t="shared" si="20"/>
        <v>1.4822352730074888</v>
      </c>
      <c r="AS17" s="161">
        <f t="shared" si="20"/>
        <v>1.5044688021026009</v>
      </c>
      <c r="AT17" s="161">
        <f t="shared" si="20"/>
        <v>1.5044688021026009</v>
      </c>
      <c r="AU17" s="161">
        <f t="shared" si="20"/>
        <v>1.5270358341341397</v>
      </c>
      <c r="AV17" s="161">
        <f t="shared" si="20"/>
        <v>1.5270358341341397</v>
      </c>
      <c r="AW17" s="161">
        <f t="shared" si="20"/>
        <v>1.5499413716461516</v>
      </c>
      <c r="AX17" s="161">
        <f t="shared" si="20"/>
        <v>1.5499413716461516</v>
      </c>
      <c r="AY17" s="161">
        <f t="shared" si="20"/>
        <v>1.5731904922208437</v>
      </c>
      <c r="AZ17" s="161">
        <f t="shared" si="20"/>
        <v>1.5731904922208437</v>
      </c>
      <c r="BA17" s="161">
        <f t="shared" si="20"/>
        <v>1.5967883496041562</v>
      </c>
      <c r="BB17" s="161">
        <f t="shared" si="20"/>
        <v>1.5967883496041562</v>
      </c>
      <c r="BC17" s="161">
        <f t="shared" si="20"/>
        <v>1.6207401748482184</v>
      </c>
      <c r="BD17" s="161">
        <f t="shared" si="20"/>
        <v>1.6207401748482184</v>
      </c>
      <c r="BE17" s="161">
        <f t="shared" si="20"/>
        <v>1.6450512774709416</v>
      </c>
      <c r="BF17" s="161">
        <f t="shared" si="20"/>
        <v>1.6450512774709416</v>
      </c>
      <c r="BG17" s="161">
        <f t="shared" si="20"/>
        <v>1.6697270466330056</v>
      </c>
      <c r="BH17" s="161">
        <f t="shared" si="20"/>
        <v>1.6697270466330056</v>
      </c>
      <c r="BI17" s="161">
        <f t="shared" si="20"/>
        <v>1.6947729523325006</v>
      </c>
      <c r="BJ17" s="161">
        <f t="shared" si="20"/>
        <v>1.6947729523325006</v>
      </c>
      <c r="BK17" s="161">
        <f t="shared" si="20"/>
        <v>1.7201945466174879</v>
      </c>
      <c r="BL17" s="161">
        <f t="shared" si="20"/>
        <v>1.7201945466174879</v>
      </c>
      <c r="BM17" s="161">
        <f t="shared" si="20"/>
        <v>1.74599746481675</v>
      </c>
      <c r="BN17" s="161">
        <f t="shared" si="20"/>
        <v>1.74599746481675</v>
      </c>
      <c r="BO17" s="161">
        <f t="shared" si="20"/>
        <v>1.772187426789001</v>
      </c>
      <c r="BP17" s="161">
        <f t="shared" si="20"/>
        <v>1.772187426789001</v>
      </c>
      <c r="BQ17" s="161">
        <f t="shared" si="20"/>
        <v>1.7987702381908359</v>
      </c>
      <c r="BR17" s="161">
        <f t="shared" si="20"/>
        <v>1.7987702381908359</v>
      </c>
      <c r="BS17" s="161">
        <f t="shared" si="20"/>
        <v>1.8257517917636983</v>
      </c>
      <c r="BT17" s="161">
        <f t="shared" ref="BT17:EE17" si="21">BS17*(1+BT$15)</f>
        <v>1.8257517917636983</v>
      </c>
      <c r="BU17" s="161">
        <f t="shared" si="21"/>
        <v>1.8531380686401535</v>
      </c>
      <c r="BV17" s="161">
        <f t="shared" si="21"/>
        <v>1.8531380686401535</v>
      </c>
      <c r="BW17" s="161">
        <f t="shared" si="21"/>
        <v>1.8809351396697556</v>
      </c>
      <c r="BX17" s="161">
        <f t="shared" si="21"/>
        <v>1.8809351396697556</v>
      </c>
      <c r="BY17" s="161">
        <f t="shared" si="21"/>
        <v>1.9091491667648017</v>
      </c>
      <c r="BZ17" s="161">
        <f t="shared" si="21"/>
        <v>1.9091491667648017</v>
      </c>
      <c r="CA17" s="161">
        <f t="shared" si="21"/>
        <v>1.9377864042662736</v>
      </c>
      <c r="CB17" s="161">
        <f t="shared" si="21"/>
        <v>1.9377864042662736</v>
      </c>
      <c r="CC17" s="161">
        <f t="shared" si="21"/>
        <v>1.9668532003302674</v>
      </c>
      <c r="CD17" s="161">
        <f t="shared" si="21"/>
        <v>1.9668532003302674</v>
      </c>
      <c r="CE17" s="161">
        <f t="shared" si="21"/>
        <v>1.9963559983352213</v>
      </c>
      <c r="CF17" s="161">
        <f t="shared" si="21"/>
        <v>1.9963559983352213</v>
      </c>
      <c r="CG17" s="161">
        <f t="shared" si="21"/>
        <v>2.0263013383102493</v>
      </c>
      <c r="CH17" s="161">
        <f t="shared" si="21"/>
        <v>2.0263013383102493</v>
      </c>
      <c r="CI17" s="161">
        <f t="shared" si="21"/>
        <v>2.0566958583849027</v>
      </c>
      <c r="CJ17" s="161">
        <f t="shared" si="21"/>
        <v>2.0566958583849027</v>
      </c>
      <c r="CK17" s="161">
        <f t="shared" si="21"/>
        <v>2.0875462962606761</v>
      </c>
      <c r="CL17" s="161">
        <f t="shared" si="21"/>
        <v>2.0875462962606761</v>
      </c>
      <c r="CM17" s="161">
        <f t="shared" si="21"/>
        <v>2.1188594907045859</v>
      </c>
      <c r="CN17" s="161">
        <f t="shared" si="21"/>
        <v>2.1188594907045859</v>
      </c>
      <c r="CO17" s="161">
        <f t="shared" si="21"/>
        <v>2.1506423830651547</v>
      </c>
      <c r="CP17" s="161">
        <f t="shared" si="21"/>
        <v>2.1506423830651547</v>
      </c>
      <c r="CQ17" s="161">
        <f t="shared" si="21"/>
        <v>2.1829020188111317</v>
      </c>
      <c r="CR17" s="161">
        <f t="shared" si="21"/>
        <v>2.1829020188111317</v>
      </c>
      <c r="CS17" s="161">
        <f t="shared" si="21"/>
        <v>2.2156455490932982</v>
      </c>
      <c r="CT17" s="161">
        <f t="shared" si="21"/>
        <v>2.2156455490932982</v>
      </c>
      <c r="CU17" s="161">
        <f t="shared" si="21"/>
        <v>2.2488802323296975</v>
      </c>
      <c r="CV17" s="161">
        <f t="shared" si="21"/>
        <v>2.2488802323296975</v>
      </c>
      <c r="CW17" s="161">
        <f t="shared" si="21"/>
        <v>2.2826134358146426</v>
      </c>
      <c r="CX17" s="161">
        <f t="shared" si="21"/>
        <v>2.2826134358146426</v>
      </c>
      <c r="CY17" s="161">
        <f t="shared" si="21"/>
        <v>2.3168526373518619</v>
      </c>
      <c r="CZ17" s="161">
        <f t="shared" si="21"/>
        <v>2.3168526373518619</v>
      </c>
      <c r="DA17" s="161">
        <f t="shared" si="21"/>
        <v>2.3516054269121396</v>
      </c>
      <c r="DB17" s="161">
        <f t="shared" si="21"/>
        <v>2.3516054269121396</v>
      </c>
      <c r="DC17" s="161">
        <f t="shared" si="21"/>
        <v>2.3868795083158214</v>
      </c>
      <c r="DD17" s="161">
        <f t="shared" si="21"/>
        <v>2.3868795083158214</v>
      </c>
      <c r="DE17" s="161">
        <f t="shared" si="21"/>
        <v>2.4226827009405585</v>
      </c>
      <c r="DF17" s="161">
        <f t="shared" si="21"/>
        <v>2.4226827009405585</v>
      </c>
      <c r="DG17" s="161">
        <f t="shared" si="21"/>
        <v>2.4590229414546667</v>
      </c>
      <c r="DH17" s="161">
        <f t="shared" si="21"/>
        <v>2.4590229414546667</v>
      </c>
      <c r="DI17" s="161">
        <f t="shared" si="21"/>
        <v>2.4959082855764865</v>
      </c>
      <c r="DJ17" s="161">
        <f t="shared" si="21"/>
        <v>2.4959082855764865</v>
      </c>
      <c r="DK17" s="161">
        <f t="shared" si="21"/>
        <v>2.5333469098601333</v>
      </c>
      <c r="DL17" s="161">
        <f t="shared" si="21"/>
        <v>2.5333469098601333</v>
      </c>
      <c r="DM17" s="161">
        <f t="shared" si="21"/>
        <v>2.5713471135080352</v>
      </c>
      <c r="DN17" s="161">
        <f t="shared" si="21"/>
        <v>2.5713471135080352</v>
      </c>
      <c r="DO17" s="161">
        <f t="shared" si="21"/>
        <v>2.6099173202106556</v>
      </c>
      <c r="DP17" s="161">
        <f t="shared" si="21"/>
        <v>2.6099173202106556</v>
      </c>
      <c r="DQ17" s="161">
        <f t="shared" si="21"/>
        <v>2.649066080013815</v>
      </c>
      <c r="DR17" s="161">
        <f t="shared" si="21"/>
        <v>2.649066080013815</v>
      </c>
      <c r="DS17" s="161">
        <f t="shared" si="21"/>
        <v>2.6888020712140221</v>
      </c>
      <c r="DT17" s="161">
        <f t="shared" si="21"/>
        <v>2.6888020712140221</v>
      </c>
      <c r="DU17" s="161">
        <f t="shared" si="21"/>
        <v>2.7291341022822322</v>
      </c>
      <c r="DV17" s="161">
        <f t="shared" si="21"/>
        <v>2.7291341022822322</v>
      </c>
      <c r="DW17" s="161">
        <f t="shared" si="21"/>
        <v>2.7700711138164653</v>
      </c>
      <c r="DX17" s="161">
        <f t="shared" si="21"/>
        <v>2.7700711138164653</v>
      </c>
      <c r="DY17" s="161">
        <f t="shared" si="21"/>
        <v>2.8116221805237118</v>
      </c>
      <c r="DZ17" s="161">
        <f t="shared" si="21"/>
        <v>2.8116221805237118</v>
      </c>
      <c r="EA17" s="161">
        <f t="shared" si="21"/>
        <v>2.853796513231567</v>
      </c>
      <c r="EB17" s="161">
        <f t="shared" si="21"/>
        <v>2.853796513231567</v>
      </c>
      <c r="EC17" s="161">
        <f t="shared" si="21"/>
        <v>2.8966034609300402</v>
      </c>
      <c r="ED17" s="161">
        <f t="shared" si="21"/>
        <v>2.8966034609300402</v>
      </c>
      <c r="EE17" s="161">
        <f t="shared" si="21"/>
        <v>2.9400525128439905</v>
      </c>
      <c r="EF17" s="161">
        <f t="shared" ref="EF17:EN17" si="22">EE17*(1+EF$15)</f>
        <v>2.9400525128439905</v>
      </c>
      <c r="EG17" s="161">
        <f t="shared" si="22"/>
        <v>2.9841533005366498</v>
      </c>
      <c r="EH17" s="161">
        <f t="shared" si="22"/>
        <v>2.9841533005366498</v>
      </c>
      <c r="EI17" s="161">
        <f t="shared" si="22"/>
        <v>3.0289156000446993</v>
      </c>
      <c r="EJ17" s="161">
        <f t="shared" si="22"/>
        <v>3.0289156000446993</v>
      </c>
      <c r="EK17" s="161">
        <f t="shared" si="22"/>
        <v>3.0743493340453694</v>
      </c>
      <c r="EL17" s="161">
        <f t="shared" si="22"/>
        <v>3.0743493340453694</v>
      </c>
      <c r="EM17" s="161">
        <f t="shared" si="22"/>
        <v>3.1204645740560495</v>
      </c>
      <c r="EN17" s="161">
        <f t="shared" si="22"/>
        <v>3.1204645740560495</v>
      </c>
    </row>
    <row r="18" spans="1:144" ht="15" customHeight="1" thickBot="1" x14ac:dyDescent="0.3"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</row>
    <row r="19" spans="1:144" ht="15" customHeight="1" thickBot="1" x14ac:dyDescent="0.3">
      <c r="B19" s="104" t="s">
        <v>445</v>
      </c>
      <c r="G19" s="16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</row>
    <row r="20" spans="1:144" ht="15" customHeight="1" x14ac:dyDescent="0.25">
      <c r="G20" s="16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</row>
    <row r="21" spans="1:144" ht="15" customHeight="1" x14ac:dyDescent="0.25">
      <c r="B21" s="155" t="s">
        <v>393</v>
      </c>
      <c r="F21" s="163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8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0</v>
      </c>
      <c r="AL21" s="164">
        <v>0</v>
      </c>
      <c r="AM21" s="164">
        <v>0</v>
      </c>
      <c r="AN21" s="164">
        <v>0</v>
      </c>
      <c r="AO21" s="164">
        <v>0</v>
      </c>
      <c r="AP21" s="164">
        <v>0</v>
      </c>
      <c r="AQ21" s="164">
        <v>0</v>
      </c>
      <c r="AR21" s="164">
        <v>0</v>
      </c>
      <c r="AS21" s="164">
        <v>0</v>
      </c>
      <c r="AT21" s="164">
        <v>0</v>
      </c>
      <c r="AU21" s="164">
        <v>0</v>
      </c>
      <c r="AV21" s="164">
        <v>0</v>
      </c>
      <c r="AW21" s="164">
        <v>0</v>
      </c>
      <c r="AX21" s="164">
        <v>0</v>
      </c>
      <c r="AY21" s="164">
        <v>0</v>
      </c>
      <c r="AZ21" s="164">
        <v>0</v>
      </c>
      <c r="BA21" s="164">
        <v>0</v>
      </c>
      <c r="BB21" s="164">
        <v>0</v>
      </c>
      <c r="BC21" s="164">
        <v>0</v>
      </c>
      <c r="BD21" s="164">
        <v>0</v>
      </c>
      <c r="BE21" s="164">
        <v>0</v>
      </c>
      <c r="BF21" s="164">
        <v>0</v>
      </c>
      <c r="BG21" s="164">
        <v>0</v>
      </c>
      <c r="BH21" s="164">
        <v>0</v>
      </c>
      <c r="BI21" s="164">
        <v>0</v>
      </c>
      <c r="BJ21" s="164">
        <v>0</v>
      </c>
      <c r="BK21" s="164">
        <v>0</v>
      </c>
      <c r="BL21" s="164">
        <v>0</v>
      </c>
      <c r="BM21" s="164">
        <v>0</v>
      </c>
      <c r="BN21" s="164">
        <v>0</v>
      </c>
      <c r="BO21" s="164">
        <v>0</v>
      </c>
      <c r="BP21" s="164">
        <v>0</v>
      </c>
      <c r="BQ21" s="164">
        <v>0</v>
      </c>
      <c r="BR21" s="164">
        <v>0</v>
      </c>
      <c r="BS21" s="164">
        <v>0</v>
      </c>
      <c r="BT21" s="164">
        <v>0</v>
      </c>
      <c r="BU21" s="164">
        <v>0</v>
      </c>
      <c r="BV21" s="164">
        <v>0</v>
      </c>
      <c r="BW21" s="164">
        <v>0</v>
      </c>
      <c r="BX21" s="164">
        <v>0</v>
      </c>
      <c r="BY21" s="164">
        <v>0</v>
      </c>
      <c r="BZ21" s="164">
        <v>0</v>
      </c>
      <c r="CA21" s="164">
        <v>0</v>
      </c>
      <c r="CB21" s="164">
        <v>0</v>
      </c>
      <c r="CC21" s="164">
        <v>0</v>
      </c>
      <c r="CD21" s="164">
        <v>0</v>
      </c>
      <c r="CE21" s="164">
        <v>0</v>
      </c>
      <c r="CF21" s="164">
        <v>0</v>
      </c>
      <c r="CG21" s="164">
        <v>0</v>
      </c>
      <c r="CH21" s="164">
        <v>0</v>
      </c>
      <c r="CI21" s="164">
        <v>0</v>
      </c>
      <c r="CJ21" s="164">
        <v>0</v>
      </c>
      <c r="CK21" s="164">
        <v>0</v>
      </c>
      <c r="CL21" s="164">
        <v>0</v>
      </c>
      <c r="CM21" s="164">
        <v>0</v>
      </c>
      <c r="CN21" s="164">
        <v>0</v>
      </c>
      <c r="CO21" s="164">
        <v>0</v>
      </c>
      <c r="CP21" s="164">
        <v>0</v>
      </c>
      <c r="CQ21" s="164">
        <v>0</v>
      </c>
      <c r="CR21" s="164">
        <v>0</v>
      </c>
      <c r="CS21" s="164">
        <v>0</v>
      </c>
      <c r="CT21" s="164">
        <v>0</v>
      </c>
      <c r="CU21" s="164">
        <v>0</v>
      </c>
      <c r="CV21" s="164">
        <v>0</v>
      </c>
      <c r="CW21" s="164">
        <v>0</v>
      </c>
      <c r="CX21" s="164">
        <v>0</v>
      </c>
      <c r="CY21" s="164">
        <v>0</v>
      </c>
      <c r="CZ21" s="164">
        <v>0</v>
      </c>
      <c r="DA21" s="164">
        <v>0</v>
      </c>
      <c r="DB21" s="164">
        <v>0</v>
      </c>
      <c r="DC21" s="164">
        <v>0</v>
      </c>
      <c r="DD21" s="164">
        <v>0</v>
      </c>
      <c r="DE21" s="164">
        <v>0</v>
      </c>
      <c r="DF21" s="164">
        <v>0</v>
      </c>
      <c r="DG21" s="164">
        <v>0</v>
      </c>
      <c r="DH21" s="164">
        <v>0</v>
      </c>
      <c r="DI21" s="164">
        <v>0</v>
      </c>
      <c r="DJ21" s="164">
        <v>0</v>
      </c>
      <c r="DK21" s="164">
        <v>0</v>
      </c>
      <c r="DL21" s="164">
        <v>0</v>
      </c>
      <c r="DM21" s="164">
        <v>0</v>
      </c>
      <c r="DN21" s="164">
        <v>0</v>
      </c>
      <c r="DO21" s="164">
        <v>0</v>
      </c>
      <c r="DP21" s="164">
        <v>0</v>
      </c>
      <c r="DQ21" s="164">
        <v>0</v>
      </c>
      <c r="DR21" s="164">
        <v>0</v>
      </c>
      <c r="DS21" s="164">
        <v>0</v>
      </c>
      <c r="DT21" s="164">
        <v>0</v>
      </c>
      <c r="DU21" s="164">
        <v>0</v>
      </c>
      <c r="DV21" s="164">
        <v>0</v>
      </c>
      <c r="DW21" s="164">
        <v>0</v>
      </c>
      <c r="DX21" s="164">
        <v>0</v>
      </c>
      <c r="DY21" s="164">
        <v>0</v>
      </c>
      <c r="DZ21" s="164">
        <v>0</v>
      </c>
      <c r="EA21" s="164">
        <v>0</v>
      </c>
      <c r="EB21" s="164">
        <v>0</v>
      </c>
      <c r="EC21" s="164">
        <v>0</v>
      </c>
      <c r="ED21" s="164">
        <v>0</v>
      </c>
      <c r="EE21" s="164">
        <v>0</v>
      </c>
      <c r="EF21" s="164">
        <v>0</v>
      </c>
      <c r="EG21" s="164">
        <v>0</v>
      </c>
      <c r="EH21" s="164">
        <v>0</v>
      </c>
      <c r="EI21" s="164">
        <v>0</v>
      </c>
      <c r="EJ21" s="164">
        <v>0</v>
      </c>
      <c r="EK21" s="164">
        <v>0</v>
      </c>
      <c r="EL21" s="164">
        <v>0</v>
      </c>
      <c r="EM21" s="164">
        <v>0</v>
      </c>
      <c r="EN21" s="164">
        <v>0</v>
      </c>
    </row>
    <row r="22" spans="1:144" ht="15" customHeight="1" x14ac:dyDescent="0.25">
      <c r="B22" s="245" t="s">
        <v>452</v>
      </c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>
        <v>0.08</v>
      </c>
      <c r="S22" s="164">
        <v>0.08</v>
      </c>
      <c r="T22" s="164">
        <v>7.0000000000000007E-2</v>
      </c>
      <c r="U22" s="164">
        <v>7.0000000000000007E-2</v>
      </c>
      <c r="V22" s="164">
        <v>7.0000000000000007E-2</v>
      </c>
      <c r="W22" s="164">
        <v>7.0000000000000007E-2</v>
      </c>
      <c r="X22" s="164">
        <v>0.06</v>
      </c>
      <c r="Y22" s="164">
        <v>0.06</v>
      </c>
      <c r="Z22" s="164">
        <v>0.06</v>
      </c>
      <c r="AA22" s="164">
        <v>0.06</v>
      </c>
      <c r="AB22" s="164">
        <v>0.06</v>
      </c>
      <c r="AC22" s="164">
        <v>0.06</v>
      </c>
      <c r="AD22" s="164">
        <v>0.06</v>
      </c>
      <c r="AE22" s="164">
        <v>0.06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0.05</v>
      </c>
      <c r="AK22" s="164">
        <v>0.05</v>
      </c>
      <c r="AL22" s="164">
        <v>0.05</v>
      </c>
      <c r="AM22" s="164">
        <v>0.05</v>
      </c>
      <c r="AN22" s="164">
        <v>0.05</v>
      </c>
      <c r="AO22" s="164">
        <v>0.05</v>
      </c>
      <c r="AP22" s="164">
        <v>0.05</v>
      </c>
      <c r="AQ22" s="164">
        <v>0.05</v>
      </c>
      <c r="AR22" s="164">
        <v>0.05</v>
      </c>
      <c r="AS22" s="164">
        <v>0.05</v>
      </c>
      <c r="AT22" s="164">
        <v>0.05</v>
      </c>
      <c r="AU22" s="164">
        <v>0.05</v>
      </c>
      <c r="AV22" s="164">
        <v>0.05</v>
      </c>
      <c r="AW22" s="164">
        <v>0.05</v>
      </c>
      <c r="AX22" s="164">
        <v>0.05</v>
      </c>
      <c r="AY22" s="164">
        <v>0.05</v>
      </c>
      <c r="AZ22" s="164">
        <v>0.05</v>
      </c>
      <c r="BA22" s="164">
        <v>0.05</v>
      </c>
      <c r="BB22" s="164">
        <v>0.05</v>
      </c>
      <c r="BC22" s="164">
        <v>0.05</v>
      </c>
      <c r="BD22" s="164">
        <v>0.05</v>
      </c>
      <c r="BE22" s="164">
        <v>0.05</v>
      </c>
      <c r="BF22" s="164">
        <v>0.05</v>
      </c>
      <c r="BG22" s="164">
        <v>0.05</v>
      </c>
      <c r="BH22" s="164">
        <v>0.05</v>
      </c>
      <c r="BI22" s="164">
        <v>0.05</v>
      </c>
      <c r="BJ22" s="164">
        <v>0.05</v>
      </c>
      <c r="BK22" s="164">
        <v>0.05</v>
      </c>
      <c r="BL22" s="164">
        <v>0.05</v>
      </c>
      <c r="BM22" s="164">
        <v>0.05</v>
      </c>
      <c r="BN22" s="164">
        <v>0.05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0.05</v>
      </c>
      <c r="BX22" s="164">
        <v>0.05</v>
      </c>
      <c r="BY22" s="164">
        <v>0.05</v>
      </c>
      <c r="BZ22" s="164">
        <v>0.05</v>
      </c>
      <c r="CA22" s="164">
        <v>0.05</v>
      </c>
      <c r="CB22" s="164">
        <v>0.05</v>
      </c>
      <c r="CC22" s="164">
        <v>0.05</v>
      </c>
      <c r="CD22" s="164">
        <v>0.05</v>
      </c>
      <c r="CE22" s="164">
        <v>0.05</v>
      </c>
      <c r="CF22" s="164">
        <v>0.05</v>
      </c>
      <c r="CG22" s="164">
        <v>0.05</v>
      </c>
      <c r="CH22" s="164">
        <v>0.05</v>
      </c>
      <c r="CI22" s="164">
        <v>0.05</v>
      </c>
      <c r="CJ22" s="164">
        <v>0.05</v>
      </c>
      <c r="CK22" s="164">
        <v>0.05</v>
      </c>
      <c r="CL22" s="164">
        <v>0.05</v>
      </c>
      <c r="CM22" s="164">
        <v>0.05</v>
      </c>
      <c r="CN22" s="164">
        <v>0.05</v>
      </c>
      <c r="CO22" s="164">
        <v>0.05</v>
      </c>
      <c r="CP22" s="164">
        <v>0.05</v>
      </c>
      <c r="CQ22" s="164">
        <v>0.05</v>
      </c>
      <c r="CR22" s="164">
        <v>0.05</v>
      </c>
      <c r="CS22" s="164">
        <v>0.05</v>
      </c>
      <c r="CT22" s="164">
        <v>0.05</v>
      </c>
      <c r="CU22" s="164">
        <v>0.05</v>
      </c>
      <c r="CV22" s="164">
        <v>0.05</v>
      </c>
      <c r="CW22" s="164">
        <v>0.05</v>
      </c>
      <c r="CX22" s="164">
        <v>0.05</v>
      </c>
      <c r="CY22" s="164">
        <v>0.05</v>
      </c>
      <c r="CZ22" s="164">
        <v>0.05</v>
      </c>
      <c r="DA22" s="164">
        <v>0.05</v>
      </c>
      <c r="DB22" s="164">
        <v>0.05</v>
      </c>
      <c r="DC22" s="164">
        <v>0.05</v>
      </c>
      <c r="DD22" s="164">
        <v>0.05</v>
      </c>
      <c r="DE22" s="164">
        <v>0.05</v>
      </c>
      <c r="DF22" s="164">
        <v>0.05</v>
      </c>
      <c r="DG22" s="164">
        <v>0.05</v>
      </c>
      <c r="DH22" s="164">
        <v>0.05</v>
      </c>
      <c r="DI22" s="164">
        <v>0.05</v>
      </c>
      <c r="DJ22" s="164">
        <v>0.05</v>
      </c>
      <c r="DK22" s="164">
        <v>0.05</v>
      </c>
      <c r="DL22" s="164">
        <v>0.05</v>
      </c>
      <c r="DM22" s="164">
        <v>0.05</v>
      </c>
      <c r="DN22" s="164">
        <v>0.05</v>
      </c>
      <c r="DO22" s="164">
        <v>0.05</v>
      </c>
      <c r="DP22" s="164">
        <v>0.05</v>
      </c>
      <c r="DQ22" s="164">
        <v>0.05</v>
      </c>
      <c r="DR22" s="164">
        <v>0.05</v>
      </c>
      <c r="DS22" s="164">
        <v>0.05</v>
      </c>
      <c r="DT22" s="164">
        <v>0.05</v>
      </c>
      <c r="DU22" s="164">
        <v>0.05</v>
      </c>
      <c r="DV22" s="164">
        <v>0.05</v>
      </c>
      <c r="DW22" s="164">
        <v>0.05</v>
      </c>
      <c r="DX22" s="164">
        <v>0.05</v>
      </c>
      <c r="DY22" s="164">
        <v>0.05</v>
      </c>
      <c r="DZ22" s="164">
        <v>0.05</v>
      </c>
      <c r="EA22" s="164">
        <v>0.05</v>
      </c>
      <c r="EB22" s="164">
        <v>0.05</v>
      </c>
      <c r="EC22" s="164">
        <v>0.05</v>
      </c>
      <c r="ED22" s="164">
        <v>0.05</v>
      </c>
      <c r="EE22" s="164">
        <v>0.05</v>
      </c>
      <c r="EF22" s="164">
        <v>0.05</v>
      </c>
      <c r="EG22" s="164">
        <v>0.05</v>
      </c>
      <c r="EH22" s="164">
        <v>0.05</v>
      </c>
      <c r="EI22" s="164">
        <v>0.05</v>
      </c>
      <c r="EJ22" s="164">
        <v>0.05</v>
      </c>
      <c r="EK22" s="164">
        <v>0.05</v>
      </c>
      <c r="EL22" s="164">
        <v>0.05</v>
      </c>
      <c r="EM22" s="164">
        <v>0.05</v>
      </c>
      <c r="EN22" s="164">
        <v>0.05</v>
      </c>
    </row>
    <row r="23" spans="1:144" ht="15" customHeight="1" x14ac:dyDescent="0.25">
      <c r="A23" s="165"/>
      <c r="B23" s="165"/>
      <c r="C23" s="165"/>
      <c r="D23" s="165"/>
      <c r="F23" s="165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</row>
    <row r="24" spans="1:144" ht="15" customHeight="1" x14ac:dyDescent="0.25">
      <c r="A24" s="151"/>
      <c r="B24" s="159" t="s">
        <v>394</v>
      </c>
      <c r="C24" s="151"/>
      <c r="D24" s="160"/>
      <c r="E24" s="165"/>
      <c r="F24" s="165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</row>
    <row r="25" spans="1:144" ht="15" customHeight="1" x14ac:dyDescent="0.25">
      <c r="A25" s="151"/>
      <c r="B25" s="159" t="s">
        <v>674</v>
      </c>
      <c r="C25" s="151"/>
      <c r="D25" s="160"/>
      <c r="E25" s="165"/>
      <c r="F25" s="165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</row>
    <row r="26" spans="1:144" ht="15" customHeight="1" x14ac:dyDescent="0.25">
      <c r="A26" s="151"/>
      <c r="B26" s="159" t="s">
        <v>675</v>
      </c>
      <c r="C26" s="151"/>
      <c r="D26" s="160"/>
      <c r="E26" s="165"/>
      <c r="F26" s="165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8"/>
      <c r="DW26" s="168"/>
      <c r="DX26" s="168"/>
      <c r="DY26" s="168"/>
      <c r="DZ26" s="168"/>
      <c r="EA26" s="168"/>
      <c r="EB26" s="168"/>
      <c r="EC26" s="168"/>
      <c r="ED26" s="168"/>
      <c r="EE26" s="168"/>
      <c r="EF26" s="168"/>
      <c r="EG26" s="168"/>
      <c r="EH26" s="168"/>
      <c r="EI26" s="168"/>
      <c r="EJ26" s="168"/>
      <c r="EK26" s="168"/>
      <c r="EL26" s="168"/>
      <c r="EM26" s="168"/>
      <c r="EN26" s="168"/>
    </row>
    <row r="27" spans="1:144" ht="15" customHeight="1" x14ac:dyDescent="0.25">
      <c r="A27" s="151"/>
      <c r="B27" s="169"/>
      <c r="C27" s="151"/>
      <c r="D27" s="151"/>
      <c r="E27" s="165"/>
      <c r="F27" s="165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  <c r="DM27" s="168"/>
      <c r="DN27" s="168"/>
      <c r="DO27" s="168"/>
      <c r="DP27" s="168"/>
      <c r="DQ27" s="168"/>
      <c r="DR27" s="168"/>
      <c r="DS27" s="168"/>
      <c r="DT27" s="168"/>
      <c r="DU27" s="168"/>
      <c r="DV27" s="168"/>
      <c r="DW27" s="168"/>
      <c r="DX27" s="168"/>
      <c r="DY27" s="168"/>
      <c r="DZ27" s="168"/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</row>
    <row r="28" spans="1:144" ht="15" customHeight="1" x14ac:dyDescent="0.25">
      <c r="B28" s="159" t="s">
        <v>395</v>
      </c>
      <c r="D28" s="160"/>
      <c r="E28" s="163"/>
      <c r="F28" s="163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</row>
    <row r="29" spans="1:144" ht="15" customHeight="1" x14ac:dyDescent="0.25">
      <c r="B29" s="155" t="s">
        <v>677</v>
      </c>
      <c r="D29" s="160"/>
      <c r="E29" s="163"/>
      <c r="F29" s="163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</row>
    <row r="30" spans="1:144" ht="15" customHeight="1" x14ac:dyDescent="0.25">
      <c r="A30" s="151"/>
      <c r="B30" s="159" t="s">
        <v>676</v>
      </c>
      <c r="C30" s="151"/>
      <c r="D30" s="160"/>
      <c r="E30" s="165"/>
      <c r="F30" s="165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</row>
    <row r="31" spans="1:144" ht="15" customHeight="1" x14ac:dyDescent="0.25">
      <c r="B31" s="155"/>
      <c r="E31" s="163"/>
      <c r="F31" s="163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</row>
    <row r="32" spans="1:144" ht="15" customHeight="1" x14ac:dyDescent="0.25">
      <c r="B32" s="172" t="s">
        <v>396</v>
      </c>
      <c r="C32" s="173"/>
      <c r="D32" s="173"/>
      <c r="E32" s="173"/>
      <c r="F32" s="173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</row>
    <row r="33" spans="1:144" ht="15" customHeight="1" x14ac:dyDescent="0.25">
      <c r="B33" s="176"/>
      <c r="C33" s="163"/>
      <c r="D33" s="163"/>
      <c r="E33" s="163"/>
      <c r="F33" s="163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</row>
    <row r="34" spans="1:144" ht="15" customHeight="1" thickBot="1" x14ac:dyDescent="0.3">
      <c r="B34" s="176"/>
      <c r="C34" s="163"/>
      <c r="D34" s="163"/>
      <c r="E34" s="163"/>
      <c r="F34" s="163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</row>
    <row r="35" spans="1:144" ht="15" customHeight="1" thickBot="1" x14ac:dyDescent="0.3">
      <c r="B35" s="104" t="s">
        <v>446</v>
      </c>
      <c r="C35" s="66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DL35" s="149"/>
      <c r="DM35" s="149"/>
    </row>
    <row r="36" spans="1:144" ht="15" customHeight="1" x14ac:dyDescent="0.25">
      <c r="B36" s="151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DL36" s="149"/>
      <c r="DM36" s="149"/>
    </row>
    <row r="37" spans="1:144" ht="15" customHeight="1" x14ac:dyDescent="0.25">
      <c r="B37" s="181" t="s">
        <v>48</v>
      </c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64">
        <v>0</v>
      </c>
      <c r="R37" s="164">
        <v>0</v>
      </c>
      <c r="S37" s="164">
        <v>0</v>
      </c>
      <c r="T37" s="164">
        <v>0</v>
      </c>
      <c r="U37" s="164">
        <v>0</v>
      </c>
      <c r="V37" s="164">
        <v>0</v>
      </c>
      <c r="W37" s="164">
        <v>0</v>
      </c>
      <c r="X37" s="164">
        <v>0</v>
      </c>
      <c r="Y37" s="164">
        <v>0</v>
      </c>
      <c r="Z37" s="164">
        <v>0</v>
      </c>
      <c r="AA37" s="164">
        <v>0</v>
      </c>
      <c r="AB37" s="164">
        <v>0</v>
      </c>
      <c r="AC37" s="164">
        <v>0</v>
      </c>
      <c r="AD37" s="164">
        <v>0</v>
      </c>
      <c r="AE37" s="164">
        <v>0</v>
      </c>
      <c r="AF37" s="164">
        <v>0</v>
      </c>
      <c r="AG37" s="164">
        <v>0</v>
      </c>
      <c r="AH37" s="164">
        <v>0</v>
      </c>
      <c r="AI37" s="164">
        <v>0</v>
      </c>
      <c r="AJ37" s="164">
        <v>0</v>
      </c>
      <c r="AK37" s="164">
        <v>0</v>
      </c>
      <c r="AL37" s="164">
        <v>0</v>
      </c>
      <c r="AM37" s="164">
        <v>0</v>
      </c>
      <c r="AN37" s="164">
        <v>0</v>
      </c>
      <c r="AO37" s="164">
        <v>0</v>
      </c>
      <c r="AP37" s="164">
        <v>0</v>
      </c>
      <c r="AQ37" s="164">
        <v>0</v>
      </c>
      <c r="AR37" s="164">
        <v>0</v>
      </c>
      <c r="AS37" s="164">
        <v>0</v>
      </c>
      <c r="AT37" s="164">
        <v>0</v>
      </c>
      <c r="AU37" s="164">
        <v>0</v>
      </c>
      <c r="AV37" s="164">
        <v>0</v>
      </c>
      <c r="AW37" s="164">
        <v>0</v>
      </c>
      <c r="AX37" s="164">
        <v>0</v>
      </c>
      <c r="AY37" s="164">
        <v>0</v>
      </c>
      <c r="AZ37" s="164">
        <v>0</v>
      </c>
      <c r="BA37" s="164">
        <v>0</v>
      </c>
      <c r="BB37" s="164">
        <v>0</v>
      </c>
      <c r="BC37" s="164">
        <v>0</v>
      </c>
      <c r="BD37" s="164">
        <v>0</v>
      </c>
      <c r="BE37" s="164">
        <v>0</v>
      </c>
      <c r="BF37" s="164">
        <v>0</v>
      </c>
      <c r="BG37" s="164">
        <v>0</v>
      </c>
      <c r="BH37" s="164">
        <v>0</v>
      </c>
      <c r="BI37" s="164">
        <v>0</v>
      </c>
      <c r="BJ37" s="164">
        <v>0</v>
      </c>
      <c r="BK37" s="164">
        <v>0</v>
      </c>
      <c r="BL37" s="164">
        <v>0</v>
      </c>
      <c r="BM37" s="164">
        <v>0</v>
      </c>
      <c r="BN37" s="164">
        <v>0</v>
      </c>
      <c r="BO37" s="164">
        <v>0</v>
      </c>
      <c r="BP37" s="164">
        <v>0</v>
      </c>
      <c r="BQ37" s="164">
        <v>0</v>
      </c>
      <c r="BR37" s="164">
        <v>0</v>
      </c>
      <c r="BS37" s="164">
        <v>0</v>
      </c>
      <c r="BT37" s="164">
        <v>0</v>
      </c>
      <c r="BU37" s="164">
        <v>0</v>
      </c>
      <c r="BV37" s="164">
        <v>0</v>
      </c>
      <c r="BW37" s="164">
        <v>0</v>
      </c>
      <c r="BX37" s="164">
        <v>0</v>
      </c>
      <c r="BY37" s="164">
        <v>0</v>
      </c>
      <c r="BZ37" s="164">
        <v>0</v>
      </c>
      <c r="CA37" s="164">
        <v>0</v>
      </c>
      <c r="CB37" s="164">
        <v>0</v>
      </c>
      <c r="CC37" s="164">
        <v>0</v>
      </c>
      <c r="CD37" s="164">
        <v>0</v>
      </c>
      <c r="CE37" s="164">
        <v>0</v>
      </c>
      <c r="CF37" s="164">
        <v>0</v>
      </c>
      <c r="CG37" s="164">
        <v>0</v>
      </c>
      <c r="CH37" s="164">
        <v>0</v>
      </c>
      <c r="CI37" s="164">
        <v>0</v>
      </c>
      <c r="CJ37" s="164">
        <v>0</v>
      </c>
      <c r="CK37" s="164">
        <v>0</v>
      </c>
      <c r="CL37" s="164">
        <v>0</v>
      </c>
      <c r="CM37" s="164">
        <v>0</v>
      </c>
      <c r="CN37" s="164">
        <v>0</v>
      </c>
      <c r="CO37" s="164">
        <v>0</v>
      </c>
      <c r="CP37" s="164">
        <v>0</v>
      </c>
      <c r="CQ37" s="164">
        <v>0</v>
      </c>
      <c r="CR37" s="164">
        <v>0</v>
      </c>
      <c r="CS37" s="164">
        <v>0</v>
      </c>
      <c r="CT37" s="164">
        <v>0</v>
      </c>
      <c r="CU37" s="164">
        <v>0</v>
      </c>
      <c r="CV37" s="164">
        <v>0</v>
      </c>
      <c r="CW37" s="164">
        <v>0</v>
      </c>
      <c r="CX37" s="164">
        <v>0</v>
      </c>
      <c r="CY37" s="164">
        <v>0</v>
      </c>
      <c r="CZ37" s="164">
        <v>0</v>
      </c>
      <c r="DA37" s="164">
        <v>0</v>
      </c>
      <c r="DB37" s="164">
        <v>0</v>
      </c>
      <c r="DC37" s="164">
        <v>0</v>
      </c>
      <c r="DD37" s="164">
        <v>0</v>
      </c>
      <c r="DE37" s="164">
        <v>0</v>
      </c>
      <c r="DF37" s="164">
        <v>0</v>
      </c>
      <c r="DG37" s="164">
        <v>0</v>
      </c>
      <c r="DH37" s="164">
        <v>0</v>
      </c>
      <c r="DI37" s="164">
        <v>0</v>
      </c>
      <c r="DJ37" s="164">
        <v>0</v>
      </c>
      <c r="DK37" s="164">
        <v>0</v>
      </c>
      <c r="DL37" s="164">
        <v>0</v>
      </c>
      <c r="DM37" s="164">
        <v>0</v>
      </c>
      <c r="DN37" s="164">
        <v>0</v>
      </c>
      <c r="DO37" s="164">
        <v>0</v>
      </c>
      <c r="DP37" s="164">
        <v>0</v>
      </c>
      <c r="DQ37" s="164">
        <v>0</v>
      </c>
      <c r="DR37" s="164">
        <v>0</v>
      </c>
      <c r="DS37" s="164">
        <v>0</v>
      </c>
      <c r="DT37" s="164">
        <v>0</v>
      </c>
      <c r="DU37" s="164">
        <v>0</v>
      </c>
      <c r="DV37" s="164">
        <v>0</v>
      </c>
      <c r="DW37" s="164">
        <v>0</v>
      </c>
      <c r="DX37" s="164">
        <v>0</v>
      </c>
      <c r="DY37" s="164">
        <v>0</v>
      </c>
      <c r="DZ37" s="164">
        <v>0</v>
      </c>
      <c r="EA37" s="164">
        <v>0</v>
      </c>
      <c r="EB37" s="164">
        <v>0</v>
      </c>
      <c r="EC37" s="164">
        <v>0</v>
      </c>
      <c r="ED37" s="164">
        <v>0</v>
      </c>
      <c r="EE37" s="164">
        <v>0</v>
      </c>
      <c r="EF37" s="164">
        <v>0</v>
      </c>
      <c r="EG37" s="164">
        <v>0</v>
      </c>
      <c r="EH37" s="164">
        <v>0</v>
      </c>
      <c r="EI37" s="164">
        <v>0</v>
      </c>
      <c r="EJ37" s="164">
        <v>0</v>
      </c>
      <c r="EK37" s="164">
        <v>0</v>
      </c>
      <c r="EL37" s="164">
        <v>0</v>
      </c>
      <c r="EM37" s="164">
        <v>0</v>
      </c>
      <c r="EN37" s="164">
        <v>0</v>
      </c>
    </row>
    <row r="38" spans="1:144" ht="15" customHeight="1" x14ac:dyDescent="0.25">
      <c r="B38" s="181" t="s">
        <v>450</v>
      </c>
      <c r="E38" s="182"/>
      <c r="F38" s="167">
        <v>1</v>
      </c>
      <c r="G38" s="167">
        <f>G16</f>
        <v>1.054</v>
      </c>
      <c r="H38" s="167">
        <f t="shared" ref="H38:P38" si="23">H16</f>
        <v>1.054</v>
      </c>
      <c r="I38" s="167">
        <f t="shared" si="23"/>
        <v>1.110916</v>
      </c>
      <c r="J38" s="167">
        <f t="shared" si="23"/>
        <v>1.110916</v>
      </c>
      <c r="K38" s="167">
        <f t="shared" si="23"/>
        <v>1.1409107319999998</v>
      </c>
      <c r="L38" s="167">
        <f t="shared" si="23"/>
        <v>1.1409107319999998</v>
      </c>
      <c r="M38" s="167">
        <f t="shared" si="23"/>
        <v>1.1717153217639997</v>
      </c>
      <c r="N38" s="167">
        <f t="shared" si="23"/>
        <v>1.1717153217639997</v>
      </c>
      <c r="O38" s="167">
        <f t="shared" si="23"/>
        <v>1.2033516354516276</v>
      </c>
      <c r="P38" s="167">
        <f t="shared" si="23"/>
        <v>1.2033516354516276</v>
      </c>
      <c r="Q38" s="167">
        <f>P38*(1+Q37)</f>
        <v>1.2033516354516276</v>
      </c>
      <c r="R38" s="167">
        <f t="shared" ref="R38:CC38" si="24">Q38*(1+R37)</f>
        <v>1.2033516354516276</v>
      </c>
      <c r="S38" s="167">
        <f t="shared" si="24"/>
        <v>1.2033516354516276</v>
      </c>
      <c r="T38" s="167">
        <f t="shared" si="24"/>
        <v>1.2033516354516276</v>
      </c>
      <c r="U38" s="167">
        <f t="shared" si="24"/>
        <v>1.2033516354516276</v>
      </c>
      <c r="V38" s="167">
        <f t="shared" si="24"/>
        <v>1.2033516354516276</v>
      </c>
      <c r="W38" s="167">
        <f t="shared" si="24"/>
        <v>1.2033516354516276</v>
      </c>
      <c r="X38" s="167">
        <f t="shared" si="24"/>
        <v>1.2033516354516276</v>
      </c>
      <c r="Y38" s="167">
        <f t="shared" si="24"/>
        <v>1.2033516354516276</v>
      </c>
      <c r="Z38" s="167">
        <f t="shared" si="24"/>
        <v>1.2033516354516276</v>
      </c>
      <c r="AA38" s="167">
        <f t="shared" si="24"/>
        <v>1.2033516354516276</v>
      </c>
      <c r="AB38" s="167">
        <f t="shared" si="24"/>
        <v>1.2033516354516276</v>
      </c>
      <c r="AC38" s="167">
        <f t="shared" si="24"/>
        <v>1.2033516354516276</v>
      </c>
      <c r="AD38" s="167">
        <f t="shared" si="24"/>
        <v>1.2033516354516276</v>
      </c>
      <c r="AE38" s="167">
        <f t="shared" si="24"/>
        <v>1.2033516354516276</v>
      </c>
      <c r="AF38" s="167">
        <f t="shared" si="24"/>
        <v>1.2033516354516276</v>
      </c>
      <c r="AG38" s="167">
        <f t="shared" si="24"/>
        <v>1.2033516354516276</v>
      </c>
      <c r="AH38" s="167">
        <f t="shared" si="24"/>
        <v>1.2033516354516276</v>
      </c>
      <c r="AI38" s="167">
        <f t="shared" si="24"/>
        <v>1.2033516354516276</v>
      </c>
      <c r="AJ38" s="167">
        <f t="shared" si="24"/>
        <v>1.2033516354516276</v>
      </c>
      <c r="AK38" s="167">
        <f t="shared" si="24"/>
        <v>1.2033516354516276</v>
      </c>
      <c r="AL38" s="167">
        <f t="shared" si="24"/>
        <v>1.2033516354516276</v>
      </c>
      <c r="AM38" s="167">
        <f t="shared" si="24"/>
        <v>1.2033516354516276</v>
      </c>
      <c r="AN38" s="167">
        <f t="shared" si="24"/>
        <v>1.2033516354516276</v>
      </c>
      <c r="AO38" s="167">
        <f t="shared" si="24"/>
        <v>1.2033516354516276</v>
      </c>
      <c r="AP38" s="167">
        <f t="shared" si="24"/>
        <v>1.2033516354516276</v>
      </c>
      <c r="AQ38" s="167">
        <f t="shared" si="24"/>
        <v>1.2033516354516276</v>
      </c>
      <c r="AR38" s="167">
        <f t="shared" si="24"/>
        <v>1.2033516354516276</v>
      </c>
      <c r="AS38" s="167">
        <f t="shared" si="24"/>
        <v>1.2033516354516276</v>
      </c>
      <c r="AT38" s="167">
        <f t="shared" si="24"/>
        <v>1.2033516354516276</v>
      </c>
      <c r="AU38" s="167">
        <f t="shared" si="24"/>
        <v>1.2033516354516276</v>
      </c>
      <c r="AV38" s="167">
        <f t="shared" si="24"/>
        <v>1.2033516354516276</v>
      </c>
      <c r="AW38" s="167">
        <f t="shared" si="24"/>
        <v>1.2033516354516276</v>
      </c>
      <c r="AX38" s="167">
        <f t="shared" si="24"/>
        <v>1.2033516354516276</v>
      </c>
      <c r="AY38" s="167">
        <f t="shared" si="24"/>
        <v>1.2033516354516276</v>
      </c>
      <c r="AZ38" s="167">
        <f t="shared" si="24"/>
        <v>1.2033516354516276</v>
      </c>
      <c r="BA38" s="167">
        <f t="shared" si="24"/>
        <v>1.2033516354516276</v>
      </c>
      <c r="BB38" s="167">
        <f t="shared" si="24"/>
        <v>1.2033516354516276</v>
      </c>
      <c r="BC38" s="167">
        <f t="shared" si="24"/>
        <v>1.2033516354516276</v>
      </c>
      <c r="BD38" s="167">
        <f t="shared" si="24"/>
        <v>1.2033516354516276</v>
      </c>
      <c r="BE38" s="167">
        <f t="shared" si="24"/>
        <v>1.2033516354516276</v>
      </c>
      <c r="BF38" s="167">
        <f t="shared" si="24"/>
        <v>1.2033516354516276</v>
      </c>
      <c r="BG38" s="167">
        <f t="shared" si="24"/>
        <v>1.2033516354516276</v>
      </c>
      <c r="BH38" s="167">
        <f t="shared" si="24"/>
        <v>1.2033516354516276</v>
      </c>
      <c r="BI38" s="167">
        <f t="shared" si="24"/>
        <v>1.2033516354516276</v>
      </c>
      <c r="BJ38" s="167">
        <f t="shared" si="24"/>
        <v>1.2033516354516276</v>
      </c>
      <c r="BK38" s="167">
        <f t="shared" si="24"/>
        <v>1.2033516354516276</v>
      </c>
      <c r="BL38" s="167">
        <f t="shared" si="24"/>
        <v>1.2033516354516276</v>
      </c>
      <c r="BM38" s="167">
        <f t="shared" si="24"/>
        <v>1.2033516354516276</v>
      </c>
      <c r="BN38" s="167">
        <f t="shared" si="24"/>
        <v>1.2033516354516276</v>
      </c>
      <c r="BO38" s="167">
        <f t="shared" si="24"/>
        <v>1.2033516354516276</v>
      </c>
      <c r="BP38" s="167">
        <f t="shared" si="24"/>
        <v>1.2033516354516276</v>
      </c>
      <c r="BQ38" s="167">
        <f t="shared" si="24"/>
        <v>1.2033516354516276</v>
      </c>
      <c r="BR38" s="167">
        <f t="shared" si="24"/>
        <v>1.2033516354516276</v>
      </c>
      <c r="BS38" s="167">
        <f t="shared" si="24"/>
        <v>1.2033516354516276</v>
      </c>
      <c r="BT38" s="167">
        <f t="shared" si="24"/>
        <v>1.2033516354516276</v>
      </c>
      <c r="BU38" s="167">
        <f t="shared" si="24"/>
        <v>1.2033516354516276</v>
      </c>
      <c r="BV38" s="167">
        <f t="shared" si="24"/>
        <v>1.2033516354516276</v>
      </c>
      <c r="BW38" s="167">
        <f t="shared" si="24"/>
        <v>1.2033516354516276</v>
      </c>
      <c r="BX38" s="167">
        <f t="shared" si="24"/>
        <v>1.2033516354516276</v>
      </c>
      <c r="BY38" s="167">
        <f t="shared" si="24"/>
        <v>1.2033516354516276</v>
      </c>
      <c r="BZ38" s="167">
        <f t="shared" si="24"/>
        <v>1.2033516354516276</v>
      </c>
      <c r="CA38" s="167">
        <f t="shared" si="24"/>
        <v>1.2033516354516276</v>
      </c>
      <c r="CB38" s="167">
        <f t="shared" si="24"/>
        <v>1.2033516354516276</v>
      </c>
      <c r="CC38" s="167">
        <f t="shared" si="24"/>
        <v>1.2033516354516276</v>
      </c>
      <c r="CD38" s="167">
        <f t="shared" ref="CD38:EN38" si="25">CC38*(1+CD37)</f>
        <v>1.2033516354516276</v>
      </c>
      <c r="CE38" s="167">
        <f t="shared" si="25"/>
        <v>1.2033516354516276</v>
      </c>
      <c r="CF38" s="167">
        <f t="shared" si="25"/>
        <v>1.2033516354516276</v>
      </c>
      <c r="CG38" s="167">
        <f t="shared" si="25"/>
        <v>1.2033516354516276</v>
      </c>
      <c r="CH38" s="167">
        <f t="shared" si="25"/>
        <v>1.2033516354516276</v>
      </c>
      <c r="CI38" s="167">
        <f t="shared" si="25"/>
        <v>1.2033516354516276</v>
      </c>
      <c r="CJ38" s="167">
        <f t="shared" si="25"/>
        <v>1.2033516354516276</v>
      </c>
      <c r="CK38" s="167">
        <f t="shared" si="25"/>
        <v>1.2033516354516276</v>
      </c>
      <c r="CL38" s="167">
        <f t="shared" si="25"/>
        <v>1.2033516354516276</v>
      </c>
      <c r="CM38" s="167">
        <f t="shared" si="25"/>
        <v>1.2033516354516276</v>
      </c>
      <c r="CN38" s="167">
        <f t="shared" si="25"/>
        <v>1.2033516354516276</v>
      </c>
      <c r="CO38" s="167">
        <f t="shared" si="25"/>
        <v>1.2033516354516276</v>
      </c>
      <c r="CP38" s="167">
        <f t="shared" si="25"/>
        <v>1.2033516354516276</v>
      </c>
      <c r="CQ38" s="167">
        <f t="shared" si="25"/>
        <v>1.2033516354516276</v>
      </c>
      <c r="CR38" s="167">
        <f t="shared" si="25"/>
        <v>1.2033516354516276</v>
      </c>
      <c r="CS38" s="167">
        <f t="shared" si="25"/>
        <v>1.2033516354516276</v>
      </c>
      <c r="CT38" s="167">
        <f t="shared" si="25"/>
        <v>1.2033516354516276</v>
      </c>
      <c r="CU38" s="167">
        <f t="shared" si="25"/>
        <v>1.2033516354516276</v>
      </c>
      <c r="CV38" s="167">
        <f t="shared" si="25"/>
        <v>1.2033516354516276</v>
      </c>
      <c r="CW38" s="167">
        <f t="shared" si="25"/>
        <v>1.2033516354516276</v>
      </c>
      <c r="CX38" s="167">
        <f t="shared" si="25"/>
        <v>1.2033516354516276</v>
      </c>
      <c r="CY38" s="167">
        <f t="shared" si="25"/>
        <v>1.2033516354516276</v>
      </c>
      <c r="CZ38" s="167">
        <f t="shared" si="25"/>
        <v>1.2033516354516276</v>
      </c>
      <c r="DA38" s="167">
        <f t="shared" si="25"/>
        <v>1.2033516354516276</v>
      </c>
      <c r="DB38" s="167">
        <f t="shared" si="25"/>
        <v>1.2033516354516276</v>
      </c>
      <c r="DC38" s="167">
        <f t="shared" si="25"/>
        <v>1.2033516354516276</v>
      </c>
      <c r="DD38" s="167">
        <f t="shared" si="25"/>
        <v>1.2033516354516276</v>
      </c>
      <c r="DE38" s="167">
        <f t="shared" si="25"/>
        <v>1.2033516354516276</v>
      </c>
      <c r="DF38" s="167">
        <f t="shared" si="25"/>
        <v>1.2033516354516276</v>
      </c>
      <c r="DG38" s="167">
        <f t="shared" si="25"/>
        <v>1.2033516354516276</v>
      </c>
      <c r="DH38" s="167">
        <f t="shared" si="25"/>
        <v>1.2033516354516276</v>
      </c>
      <c r="DI38" s="167">
        <f t="shared" si="25"/>
        <v>1.2033516354516276</v>
      </c>
      <c r="DJ38" s="167">
        <f t="shared" si="25"/>
        <v>1.2033516354516276</v>
      </c>
      <c r="DK38" s="167">
        <f t="shared" si="25"/>
        <v>1.2033516354516276</v>
      </c>
      <c r="DL38" s="167">
        <f t="shared" si="25"/>
        <v>1.2033516354516276</v>
      </c>
      <c r="DM38" s="167">
        <f t="shared" si="25"/>
        <v>1.2033516354516276</v>
      </c>
      <c r="DN38" s="167">
        <f t="shared" si="25"/>
        <v>1.2033516354516276</v>
      </c>
      <c r="DO38" s="167">
        <f t="shared" si="25"/>
        <v>1.2033516354516276</v>
      </c>
      <c r="DP38" s="167">
        <f t="shared" si="25"/>
        <v>1.2033516354516276</v>
      </c>
      <c r="DQ38" s="167">
        <f t="shared" si="25"/>
        <v>1.2033516354516276</v>
      </c>
      <c r="DR38" s="167">
        <f t="shared" si="25"/>
        <v>1.2033516354516276</v>
      </c>
      <c r="DS38" s="167">
        <f t="shared" si="25"/>
        <v>1.2033516354516276</v>
      </c>
      <c r="DT38" s="167">
        <f t="shared" si="25"/>
        <v>1.2033516354516276</v>
      </c>
      <c r="DU38" s="167">
        <f t="shared" si="25"/>
        <v>1.2033516354516276</v>
      </c>
      <c r="DV38" s="167">
        <f t="shared" si="25"/>
        <v>1.2033516354516276</v>
      </c>
      <c r="DW38" s="167">
        <f t="shared" si="25"/>
        <v>1.2033516354516276</v>
      </c>
      <c r="DX38" s="167">
        <f t="shared" si="25"/>
        <v>1.2033516354516276</v>
      </c>
      <c r="DY38" s="167">
        <f t="shared" si="25"/>
        <v>1.2033516354516276</v>
      </c>
      <c r="DZ38" s="167">
        <f t="shared" si="25"/>
        <v>1.2033516354516276</v>
      </c>
      <c r="EA38" s="167">
        <f t="shared" si="25"/>
        <v>1.2033516354516276</v>
      </c>
      <c r="EB38" s="167">
        <f t="shared" si="25"/>
        <v>1.2033516354516276</v>
      </c>
      <c r="EC38" s="167">
        <f t="shared" si="25"/>
        <v>1.2033516354516276</v>
      </c>
      <c r="ED38" s="167">
        <f t="shared" si="25"/>
        <v>1.2033516354516276</v>
      </c>
      <c r="EE38" s="167">
        <f t="shared" si="25"/>
        <v>1.2033516354516276</v>
      </c>
      <c r="EF38" s="167">
        <f t="shared" si="25"/>
        <v>1.2033516354516276</v>
      </c>
      <c r="EG38" s="167">
        <f t="shared" si="25"/>
        <v>1.2033516354516276</v>
      </c>
      <c r="EH38" s="167">
        <f t="shared" si="25"/>
        <v>1.2033516354516276</v>
      </c>
      <c r="EI38" s="167">
        <f t="shared" si="25"/>
        <v>1.2033516354516276</v>
      </c>
      <c r="EJ38" s="167">
        <f t="shared" si="25"/>
        <v>1.2033516354516276</v>
      </c>
      <c r="EK38" s="167">
        <f t="shared" si="25"/>
        <v>1.2033516354516276</v>
      </c>
      <c r="EL38" s="167">
        <f t="shared" si="25"/>
        <v>1.2033516354516276</v>
      </c>
      <c r="EM38" s="167">
        <f t="shared" si="25"/>
        <v>1.2033516354516276</v>
      </c>
      <c r="EN38" s="167">
        <f t="shared" si="25"/>
        <v>1.2033516354516276</v>
      </c>
    </row>
    <row r="39" spans="1:144" ht="15" customHeight="1" x14ac:dyDescent="0.25">
      <c r="B39" s="181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</row>
    <row r="40" spans="1:144" ht="15" customHeight="1" x14ac:dyDescent="0.25">
      <c r="B40" s="171" t="s">
        <v>397</v>
      </c>
      <c r="G40" s="162"/>
      <c r="H40" s="152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4"/>
      <c r="CY40" s="184"/>
      <c r="CZ40" s="184"/>
      <c r="DA40" s="184"/>
      <c r="DB40" s="184"/>
      <c r="DC40" s="184"/>
      <c r="DD40" s="184"/>
      <c r="DE40" s="184"/>
      <c r="DF40" s="184"/>
      <c r="DG40" s="184"/>
      <c r="DH40" s="184"/>
      <c r="DI40" s="184"/>
      <c r="DJ40" s="184"/>
      <c r="DK40" s="184"/>
      <c r="DL40" s="184"/>
      <c r="DM40" s="184"/>
      <c r="DN40" s="184"/>
      <c r="DO40" s="184"/>
      <c r="DP40" s="184"/>
      <c r="DQ40" s="184"/>
      <c r="DR40" s="184"/>
      <c r="DS40" s="184"/>
      <c r="DT40" s="184"/>
      <c r="DU40" s="184"/>
      <c r="DV40" s="184"/>
      <c r="DW40" s="184"/>
      <c r="DX40" s="184"/>
      <c r="DY40" s="184"/>
      <c r="DZ40" s="184"/>
      <c r="EA40" s="184"/>
      <c r="EB40" s="184"/>
      <c r="EC40" s="184"/>
      <c r="ED40" s="184"/>
      <c r="EE40" s="184"/>
      <c r="EF40" s="184"/>
      <c r="EG40" s="184"/>
      <c r="EH40" s="184"/>
      <c r="EI40" s="184"/>
      <c r="EJ40" s="184"/>
      <c r="EK40" s="184"/>
      <c r="EL40" s="184"/>
      <c r="EM40" s="184"/>
      <c r="EN40" s="184"/>
    </row>
    <row r="41" spans="1:144" ht="15" customHeight="1" x14ac:dyDescent="0.25">
      <c r="B41" s="185" t="s">
        <v>398</v>
      </c>
      <c r="F41" s="277">
        <v>0.10210315873650543</v>
      </c>
      <c r="G41" s="186">
        <f>$F$41*G$38</f>
        <v>0.10761672930827672</v>
      </c>
      <c r="H41" s="186">
        <f t="shared" ref="H41:BS41" si="26">$F$41*H$38</f>
        <v>0.10761672930827672</v>
      </c>
      <c r="I41" s="186">
        <f t="shared" si="26"/>
        <v>0.11342803269092366</v>
      </c>
      <c r="J41" s="186">
        <f t="shared" si="26"/>
        <v>0.11342803269092366</v>
      </c>
      <c r="K41" s="186">
        <f t="shared" si="26"/>
        <v>0.11649058957357858</v>
      </c>
      <c r="L41" s="186">
        <f t="shared" si="26"/>
        <v>0.11649058957357858</v>
      </c>
      <c r="M41" s="186">
        <f t="shared" si="26"/>
        <v>0.11963583549206519</v>
      </c>
      <c r="N41" s="186">
        <f t="shared" si="26"/>
        <v>0.11963583549206519</v>
      </c>
      <c r="O41" s="186">
        <f t="shared" si="26"/>
        <v>0.12286600305035095</v>
      </c>
      <c r="P41" s="186">
        <f t="shared" si="26"/>
        <v>0.12286600305035095</v>
      </c>
      <c r="Q41" s="186">
        <f t="shared" si="26"/>
        <v>0.12286600305035095</v>
      </c>
      <c r="R41" s="186">
        <f t="shared" si="26"/>
        <v>0.12286600305035095</v>
      </c>
      <c r="S41" s="186">
        <f t="shared" si="26"/>
        <v>0.12286600305035095</v>
      </c>
      <c r="T41" s="186">
        <f t="shared" si="26"/>
        <v>0.12286600305035095</v>
      </c>
      <c r="U41" s="186">
        <f t="shared" si="26"/>
        <v>0.12286600305035095</v>
      </c>
      <c r="V41" s="186">
        <f t="shared" si="26"/>
        <v>0.12286600305035095</v>
      </c>
      <c r="W41" s="186">
        <f t="shared" si="26"/>
        <v>0.12286600305035095</v>
      </c>
      <c r="X41" s="186">
        <f t="shared" si="26"/>
        <v>0.12286600305035095</v>
      </c>
      <c r="Y41" s="186">
        <f t="shared" si="26"/>
        <v>0.12286600305035095</v>
      </c>
      <c r="Z41" s="186">
        <f t="shared" si="26"/>
        <v>0.12286600305035095</v>
      </c>
      <c r="AA41" s="186">
        <f t="shared" si="26"/>
        <v>0.12286600305035095</v>
      </c>
      <c r="AB41" s="186">
        <f t="shared" si="26"/>
        <v>0.12286600305035095</v>
      </c>
      <c r="AC41" s="186">
        <f t="shared" si="26"/>
        <v>0.12286600305035095</v>
      </c>
      <c r="AD41" s="186">
        <f t="shared" si="26"/>
        <v>0.12286600305035095</v>
      </c>
      <c r="AE41" s="186">
        <f t="shared" si="26"/>
        <v>0.12286600305035095</v>
      </c>
      <c r="AF41" s="186">
        <f t="shared" si="26"/>
        <v>0.12286600305035095</v>
      </c>
      <c r="AG41" s="186">
        <f t="shared" si="26"/>
        <v>0.12286600305035095</v>
      </c>
      <c r="AH41" s="186">
        <f t="shared" si="26"/>
        <v>0.12286600305035095</v>
      </c>
      <c r="AI41" s="186">
        <f t="shared" si="26"/>
        <v>0.12286600305035095</v>
      </c>
      <c r="AJ41" s="186">
        <f t="shared" si="26"/>
        <v>0.12286600305035095</v>
      </c>
      <c r="AK41" s="186">
        <f t="shared" si="26"/>
        <v>0.12286600305035095</v>
      </c>
      <c r="AL41" s="186">
        <f t="shared" si="26"/>
        <v>0.12286600305035095</v>
      </c>
      <c r="AM41" s="186">
        <f t="shared" si="26"/>
        <v>0.12286600305035095</v>
      </c>
      <c r="AN41" s="186">
        <f t="shared" si="26"/>
        <v>0.12286600305035095</v>
      </c>
      <c r="AO41" s="186">
        <f t="shared" si="26"/>
        <v>0.12286600305035095</v>
      </c>
      <c r="AP41" s="186">
        <f t="shared" si="26"/>
        <v>0.12286600305035095</v>
      </c>
      <c r="AQ41" s="186">
        <f t="shared" si="26"/>
        <v>0.12286600305035095</v>
      </c>
      <c r="AR41" s="186">
        <f t="shared" si="26"/>
        <v>0.12286600305035095</v>
      </c>
      <c r="AS41" s="186">
        <f t="shared" si="26"/>
        <v>0.12286600305035095</v>
      </c>
      <c r="AT41" s="186">
        <f t="shared" si="26"/>
        <v>0.12286600305035095</v>
      </c>
      <c r="AU41" s="186">
        <f t="shared" si="26"/>
        <v>0.12286600305035095</v>
      </c>
      <c r="AV41" s="186">
        <f t="shared" si="26"/>
        <v>0.12286600305035095</v>
      </c>
      <c r="AW41" s="186">
        <f t="shared" si="26"/>
        <v>0.12286600305035095</v>
      </c>
      <c r="AX41" s="186">
        <f t="shared" si="26"/>
        <v>0.12286600305035095</v>
      </c>
      <c r="AY41" s="186">
        <f t="shared" si="26"/>
        <v>0.12286600305035095</v>
      </c>
      <c r="AZ41" s="186">
        <f t="shared" si="26"/>
        <v>0.12286600305035095</v>
      </c>
      <c r="BA41" s="186">
        <f t="shared" si="26"/>
        <v>0.12286600305035095</v>
      </c>
      <c r="BB41" s="186">
        <f t="shared" si="26"/>
        <v>0.12286600305035095</v>
      </c>
      <c r="BC41" s="186">
        <f t="shared" si="26"/>
        <v>0.12286600305035095</v>
      </c>
      <c r="BD41" s="186">
        <f t="shared" si="26"/>
        <v>0.12286600305035095</v>
      </c>
      <c r="BE41" s="186">
        <f t="shared" si="26"/>
        <v>0.12286600305035095</v>
      </c>
      <c r="BF41" s="186">
        <f t="shared" si="26"/>
        <v>0.12286600305035095</v>
      </c>
      <c r="BG41" s="186">
        <f t="shared" si="26"/>
        <v>0.12286600305035095</v>
      </c>
      <c r="BH41" s="186">
        <f t="shared" si="26"/>
        <v>0.12286600305035095</v>
      </c>
      <c r="BI41" s="186">
        <f t="shared" si="26"/>
        <v>0.12286600305035095</v>
      </c>
      <c r="BJ41" s="186">
        <f t="shared" si="26"/>
        <v>0.12286600305035095</v>
      </c>
      <c r="BK41" s="186">
        <f t="shared" si="26"/>
        <v>0.12286600305035095</v>
      </c>
      <c r="BL41" s="186">
        <f t="shared" si="26"/>
        <v>0.12286600305035095</v>
      </c>
      <c r="BM41" s="186">
        <f t="shared" si="26"/>
        <v>0.12286600305035095</v>
      </c>
      <c r="BN41" s="186">
        <f t="shared" si="26"/>
        <v>0.12286600305035095</v>
      </c>
      <c r="BO41" s="186">
        <f t="shared" si="26"/>
        <v>0.12286600305035095</v>
      </c>
      <c r="BP41" s="186">
        <f t="shared" si="26"/>
        <v>0.12286600305035095</v>
      </c>
      <c r="BQ41" s="186">
        <f t="shared" si="26"/>
        <v>0.12286600305035095</v>
      </c>
      <c r="BR41" s="186">
        <f t="shared" si="26"/>
        <v>0.12286600305035095</v>
      </c>
      <c r="BS41" s="186">
        <f t="shared" si="26"/>
        <v>0.12286600305035095</v>
      </c>
      <c r="BT41" s="186">
        <f t="shared" ref="BT41:EE41" si="27">$F$41*BT$38</f>
        <v>0.12286600305035095</v>
      </c>
      <c r="BU41" s="186">
        <f t="shared" si="27"/>
        <v>0.12286600305035095</v>
      </c>
      <c r="BV41" s="186">
        <f t="shared" si="27"/>
        <v>0.12286600305035095</v>
      </c>
      <c r="BW41" s="186">
        <f t="shared" si="27"/>
        <v>0.12286600305035095</v>
      </c>
      <c r="BX41" s="186">
        <f t="shared" si="27"/>
        <v>0.12286600305035095</v>
      </c>
      <c r="BY41" s="186">
        <f t="shared" si="27"/>
        <v>0.12286600305035095</v>
      </c>
      <c r="BZ41" s="186">
        <f t="shared" si="27"/>
        <v>0.12286600305035095</v>
      </c>
      <c r="CA41" s="186">
        <f t="shared" si="27"/>
        <v>0.12286600305035095</v>
      </c>
      <c r="CB41" s="186">
        <f t="shared" si="27"/>
        <v>0.12286600305035095</v>
      </c>
      <c r="CC41" s="186">
        <f t="shared" si="27"/>
        <v>0.12286600305035095</v>
      </c>
      <c r="CD41" s="186">
        <f t="shared" si="27"/>
        <v>0.12286600305035095</v>
      </c>
      <c r="CE41" s="186">
        <f t="shared" si="27"/>
        <v>0.12286600305035095</v>
      </c>
      <c r="CF41" s="186">
        <f t="shared" si="27"/>
        <v>0.12286600305035095</v>
      </c>
      <c r="CG41" s="186">
        <f t="shared" si="27"/>
        <v>0.12286600305035095</v>
      </c>
      <c r="CH41" s="186">
        <f t="shared" si="27"/>
        <v>0.12286600305035095</v>
      </c>
      <c r="CI41" s="186">
        <f t="shared" si="27"/>
        <v>0.12286600305035095</v>
      </c>
      <c r="CJ41" s="186">
        <f t="shared" si="27"/>
        <v>0.12286600305035095</v>
      </c>
      <c r="CK41" s="186">
        <f t="shared" si="27"/>
        <v>0.12286600305035095</v>
      </c>
      <c r="CL41" s="186">
        <f t="shared" si="27"/>
        <v>0.12286600305035095</v>
      </c>
      <c r="CM41" s="186">
        <f t="shared" si="27"/>
        <v>0.12286600305035095</v>
      </c>
      <c r="CN41" s="186">
        <f t="shared" si="27"/>
        <v>0.12286600305035095</v>
      </c>
      <c r="CO41" s="186">
        <f t="shared" si="27"/>
        <v>0.12286600305035095</v>
      </c>
      <c r="CP41" s="186">
        <f t="shared" si="27"/>
        <v>0.12286600305035095</v>
      </c>
      <c r="CQ41" s="186">
        <f t="shared" si="27"/>
        <v>0.12286600305035095</v>
      </c>
      <c r="CR41" s="186">
        <f t="shared" si="27"/>
        <v>0.12286600305035095</v>
      </c>
      <c r="CS41" s="186">
        <f t="shared" si="27"/>
        <v>0.12286600305035095</v>
      </c>
      <c r="CT41" s="186">
        <f t="shared" si="27"/>
        <v>0.12286600305035095</v>
      </c>
      <c r="CU41" s="186">
        <f t="shared" si="27"/>
        <v>0.12286600305035095</v>
      </c>
      <c r="CV41" s="186">
        <f t="shared" si="27"/>
        <v>0.12286600305035095</v>
      </c>
      <c r="CW41" s="186">
        <f t="shared" si="27"/>
        <v>0.12286600305035095</v>
      </c>
      <c r="CX41" s="186">
        <f t="shared" si="27"/>
        <v>0.12286600305035095</v>
      </c>
      <c r="CY41" s="186">
        <f t="shared" si="27"/>
        <v>0.12286600305035095</v>
      </c>
      <c r="CZ41" s="186">
        <f t="shared" si="27"/>
        <v>0.12286600305035095</v>
      </c>
      <c r="DA41" s="186">
        <f t="shared" si="27"/>
        <v>0.12286600305035095</v>
      </c>
      <c r="DB41" s="186">
        <f t="shared" si="27"/>
        <v>0.12286600305035095</v>
      </c>
      <c r="DC41" s="186">
        <f t="shared" si="27"/>
        <v>0.12286600305035095</v>
      </c>
      <c r="DD41" s="186">
        <f t="shared" si="27"/>
        <v>0.12286600305035095</v>
      </c>
      <c r="DE41" s="186">
        <f t="shared" si="27"/>
        <v>0.12286600305035095</v>
      </c>
      <c r="DF41" s="186">
        <f t="shared" si="27"/>
        <v>0.12286600305035095</v>
      </c>
      <c r="DG41" s="186">
        <f t="shared" si="27"/>
        <v>0.12286600305035095</v>
      </c>
      <c r="DH41" s="186">
        <f t="shared" si="27"/>
        <v>0.12286600305035095</v>
      </c>
      <c r="DI41" s="186">
        <f t="shared" si="27"/>
        <v>0.12286600305035095</v>
      </c>
      <c r="DJ41" s="186">
        <f t="shared" si="27"/>
        <v>0.12286600305035095</v>
      </c>
      <c r="DK41" s="186">
        <f t="shared" si="27"/>
        <v>0.12286600305035095</v>
      </c>
      <c r="DL41" s="186">
        <f t="shared" si="27"/>
        <v>0.12286600305035095</v>
      </c>
      <c r="DM41" s="186">
        <f t="shared" si="27"/>
        <v>0.12286600305035095</v>
      </c>
      <c r="DN41" s="186">
        <f t="shared" si="27"/>
        <v>0.12286600305035095</v>
      </c>
      <c r="DO41" s="186">
        <f t="shared" si="27"/>
        <v>0.12286600305035095</v>
      </c>
      <c r="DP41" s="186">
        <f t="shared" si="27"/>
        <v>0.12286600305035095</v>
      </c>
      <c r="DQ41" s="186">
        <f t="shared" si="27"/>
        <v>0.12286600305035095</v>
      </c>
      <c r="DR41" s="186">
        <f t="shared" si="27"/>
        <v>0.12286600305035095</v>
      </c>
      <c r="DS41" s="186">
        <f t="shared" si="27"/>
        <v>0.12286600305035095</v>
      </c>
      <c r="DT41" s="186">
        <f t="shared" si="27"/>
        <v>0.12286600305035095</v>
      </c>
      <c r="DU41" s="186">
        <f t="shared" si="27"/>
        <v>0.12286600305035095</v>
      </c>
      <c r="DV41" s="186">
        <f t="shared" si="27"/>
        <v>0.12286600305035095</v>
      </c>
      <c r="DW41" s="186">
        <f t="shared" si="27"/>
        <v>0.12286600305035095</v>
      </c>
      <c r="DX41" s="186">
        <f t="shared" si="27"/>
        <v>0.12286600305035095</v>
      </c>
      <c r="DY41" s="186">
        <f t="shared" si="27"/>
        <v>0.12286600305035095</v>
      </c>
      <c r="DZ41" s="186">
        <f t="shared" si="27"/>
        <v>0.12286600305035095</v>
      </c>
      <c r="EA41" s="186">
        <f t="shared" si="27"/>
        <v>0.12286600305035095</v>
      </c>
      <c r="EB41" s="186">
        <f t="shared" si="27"/>
        <v>0.12286600305035095</v>
      </c>
      <c r="EC41" s="186">
        <f t="shared" si="27"/>
        <v>0.12286600305035095</v>
      </c>
      <c r="ED41" s="186">
        <f t="shared" si="27"/>
        <v>0.12286600305035095</v>
      </c>
      <c r="EE41" s="186">
        <f t="shared" si="27"/>
        <v>0.12286600305035095</v>
      </c>
      <c r="EF41" s="186">
        <f t="shared" ref="EF41:EN41" si="28">$F$41*EF$38</f>
        <v>0.12286600305035095</v>
      </c>
      <c r="EG41" s="186">
        <f t="shared" si="28"/>
        <v>0.12286600305035095</v>
      </c>
      <c r="EH41" s="186">
        <f t="shared" si="28"/>
        <v>0.12286600305035095</v>
      </c>
      <c r="EI41" s="186">
        <f t="shared" si="28"/>
        <v>0.12286600305035095</v>
      </c>
      <c r="EJ41" s="186">
        <f t="shared" si="28"/>
        <v>0.12286600305035095</v>
      </c>
      <c r="EK41" s="186">
        <f t="shared" si="28"/>
        <v>0.12286600305035095</v>
      </c>
      <c r="EL41" s="186">
        <f t="shared" si="28"/>
        <v>0.12286600305035095</v>
      </c>
      <c r="EM41" s="186">
        <f t="shared" si="28"/>
        <v>0.12286600305035095</v>
      </c>
      <c r="EN41" s="186">
        <f t="shared" si="28"/>
        <v>0.12286600305035095</v>
      </c>
    </row>
    <row r="42" spans="1:144" ht="15" customHeight="1" x14ac:dyDescent="0.25">
      <c r="B42" s="185" t="s">
        <v>399</v>
      </c>
      <c r="F42" s="277">
        <v>0.28442536585365863</v>
      </c>
      <c r="G42" s="186">
        <f>$F$42*G$38</f>
        <v>0.2997843356097562</v>
      </c>
      <c r="H42" s="186">
        <f t="shared" ref="H42:BS42" si="29">$F$42*H$38</f>
        <v>0.2997843356097562</v>
      </c>
      <c r="I42" s="186">
        <f t="shared" si="29"/>
        <v>0.31597268973268305</v>
      </c>
      <c r="J42" s="186">
        <f t="shared" si="29"/>
        <v>0.31597268973268305</v>
      </c>
      <c r="K42" s="186">
        <f t="shared" si="29"/>
        <v>0.32450395235546542</v>
      </c>
      <c r="L42" s="186">
        <f t="shared" si="29"/>
        <v>0.32450395235546542</v>
      </c>
      <c r="M42" s="186">
        <f t="shared" si="29"/>
        <v>0.33326555906906297</v>
      </c>
      <c r="N42" s="186">
        <f t="shared" si="29"/>
        <v>0.33326555906906297</v>
      </c>
      <c r="O42" s="186">
        <f t="shared" si="29"/>
        <v>0.34226372916392761</v>
      </c>
      <c r="P42" s="186">
        <f t="shared" si="29"/>
        <v>0.34226372916392761</v>
      </c>
      <c r="Q42" s="186">
        <f t="shared" si="29"/>
        <v>0.34226372916392761</v>
      </c>
      <c r="R42" s="186">
        <f t="shared" si="29"/>
        <v>0.34226372916392761</v>
      </c>
      <c r="S42" s="186">
        <f t="shared" si="29"/>
        <v>0.34226372916392761</v>
      </c>
      <c r="T42" s="186">
        <f t="shared" si="29"/>
        <v>0.34226372916392761</v>
      </c>
      <c r="U42" s="186">
        <f t="shared" si="29"/>
        <v>0.34226372916392761</v>
      </c>
      <c r="V42" s="186">
        <f t="shared" si="29"/>
        <v>0.34226372916392761</v>
      </c>
      <c r="W42" s="186">
        <f t="shared" si="29"/>
        <v>0.34226372916392761</v>
      </c>
      <c r="X42" s="186">
        <f t="shared" si="29"/>
        <v>0.34226372916392761</v>
      </c>
      <c r="Y42" s="186">
        <f t="shared" si="29"/>
        <v>0.34226372916392761</v>
      </c>
      <c r="Z42" s="186">
        <f t="shared" si="29"/>
        <v>0.34226372916392761</v>
      </c>
      <c r="AA42" s="186">
        <f t="shared" si="29"/>
        <v>0.34226372916392761</v>
      </c>
      <c r="AB42" s="186">
        <f t="shared" si="29"/>
        <v>0.34226372916392761</v>
      </c>
      <c r="AC42" s="186">
        <f t="shared" si="29"/>
        <v>0.34226372916392761</v>
      </c>
      <c r="AD42" s="186">
        <f t="shared" si="29"/>
        <v>0.34226372916392761</v>
      </c>
      <c r="AE42" s="186">
        <f t="shared" si="29"/>
        <v>0.34226372916392761</v>
      </c>
      <c r="AF42" s="186">
        <f t="shared" si="29"/>
        <v>0.34226372916392761</v>
      </c>
      <c r="AG42" s="186">
        <f t="shared" si="29"/>
        <v>0.34226372916392761</v>
      </c>
      <c r="AH42" s="186">
        <f t="shared" si="29"/>
        <v>0.34226372916392761</v>
      </c>
      <c r="AI42" s="186">
        <f t="shared" si="29"/>
        <v>0.34226372916392761</v>
      </c>
      <c r="AJ42" s="186">
        <f t="shared" si="29"/>
        <v>0.34226372916392761</v>
      </c>
      <c r="AK42" s="186">
        <f t="shared" si="29"/>
        <v>0.34226372916392761</v>
      </c>
      <c r="AL42" s="186">
        <f t="shared" si="29"/>
        <v>0.34226372916392761</v>
      </c>
      <c r="AM42" s="186">
        <f t="shared" si="29"/>
        <v>0.34226372916392761</v>
      </c>
      <c r="AN42" s="186">
        <f t="shared" si="29"/>
        <v>0.34226372916392761</v>
      </c>
      <c r="AO42" s="186">
        <f t="shared" si="29"/>
        <v>0.34226372916392761</v>
      </c>
      <c r="AP42" s="186">
        <f t="shared" si="29"/>
        <v>0.34226372916392761</v>
      </c>
      <c r="AQ42" s="186">
        <f t="shared" si="29"/>
        <v>0.34226372916392761</v>
      </c>
      <c r="AR42" s="186">
        <f t="shared" si="29"/>
        <v>0.34226372916392761</v>
      </c>
      <c r="AS42" s="186">
        <f t="shared" si="29"/>
        <v>0.34226372916392761</v>
      </c>
      <c r="AT42" s="186">
        <f t="shared" si="29"/>
        <v>0.34226372916392761</v>
      </c>
      <c r="AU42" s="186">
        <f t="shared" si="29"/>
        <v>0.34226372916392761</v>
      </c>
      <c r="AV42" s="186">
        <f t="shared" si="29"/>
        <v>0.34226372916392761</v>
      </c>
      <c r="AW42" s="186">
        <f t="shared" si="29"/>
        <v>0.34226372916392761</v>
      </c>
      <c r="AX42" s="186">
        <f t="shared" si="29"/>
        <v>0.34226372916392761</v>
      </c>
      <c r="AY42" s="186">
        <f t="shared" si="29"/>
        <v>0.34226372916392761</v>
      </c>
      <c r="AZ42" s="186">
        <f t="shared" si="29"/>
        <v>0.34226372916392761</v>
      </c>
      <c r="BA42" s="186">
        <f t="shared" si="29"/>
        <v>0.34226372916392761</v>
      </c>
      <c r="BB42" s="186">
        <f t="shared" si="29"/>
        <v>0.34226372916392761</v>
      </c>
      <c r="BC42" s="186">
        <f t="shared" si="29"/>
        <v>0.34226372916392761</v>
      </c>
      <c r="BD42" s="186">
        <f t="shared" si="29"/>
        <v>0.34226372916392761</v>
      </c>
      <c r="BE42" s="186">
        <f t="shared" si="29"/>
        <v>0.34226372916392761</v>
      </c>
      <c r="BF42" s="186">
        <f t="shared" si="29"/>
        <v>0.34226372916392761</v>
      </c>
      <c r="BG42" s="186">
        <f t="shared" si="29"/>
        <v>0.34226372916392761</v>
      </c>
      <c r="BH42" s="186">
        <f t="shared" si="29"/>
        <v>0.34226372916392761</v>
      </c>
      <c r="BI42" s="186">
        <f t="shared" si="29"/>
        <v>0.34226372916392761</v>
      </c>
      <c r="BJ42" s="186">
        <f t="shared" si="29"/>
        <v>0.34226372916392761</v>
      </c>
      <c r="BK42" s="186">
        <f t="shared" si="29"/>
        <v>0.34226372916392761</v>
      </c>
      <c r="BL42" s="186">
        <f t="shared" si="29"/>
        <v>0.34226372916392761</v>
      </c>
      <c r="BM42" s="186">
        <f t="shared" si="29"/>
        <v>0.34226372916392761</v>
      </c>
      <c r="BN42" s="186">
        <f t="shared" si="29"/>
        <v>0.34226372916392761</v>
      </c>
      <c r="BO42" s="186">
        <f t="shared" si="29"/>
        <v>0.34226372916392761</v>
      </c>
      <c r="BP42" s="186">
        <f t="shared" si="29"/>
        <v>0.34226372916392761</v>
      </c>
      <c r="BQ42" s="186">
        <f t="shared" si="29"/>
        <v>0.34226372916392761</v>
      </c>
      <c r="BR42" s="186">
        <f t="shared" si="29"/>
        <v>0.34226372916392761</v>
      </c>
      <c r="BS42" s="186">
        <f t="shared" si="29"/>
        <v>0.34226372916392761</v>
      </c>
      <c r="BT42" s="186">
        <f t="shared" ref="BT42:EE42" si="30">$F$42*BT$38</f>
        <v>0.34226372916392761</v>
      </c>
      <c r="BU42" s="186">
        <f t="shared" si="30"/>
        <v>0.34226372916392761</v>
      </c>
      <c r="BV42" s="186">
        <f t="shared" si="30"/>
        <v>0.34226372916392761</v>
      </c>
      <c r="BW42" s="186">
        <f t="shared" si="30"/>
        <v>0.34226372916392761</v>
      </c>
      <c r="BX42" s="186">
        <f t="shared" si="30"/>
        <v>0.34226372916392761</v>
      </c>
      <c r="BY42" s="186">
        <f t="shared" si="30"/>
        <v>0.34226372916392761</v>
      </c>
      <c r="BZ42" s="186">
        <f t="shared" si="30"/>
        <v>0.34226372916392761</v>
      </c>
      <c r="CA42" s="186">
        <f t="shared" si="30"/>
        <v>0.34226372916392761</v>
      </c>
      <c r="CB42" s="186">
        <f t="shared" si="30"/>
        <v>0.34226372916392761</v>
      </c>
      <c r="CC42" s="186">
        <f t="shared" si="30"/>
        <v>0.34226372916392761</v>
      </c>
      <c r="CD42" s="186">
        <f t="shared" si="30"/>
        <v>0.34226372916392761</v>
      </c>
      <c r="CE42" s="186">
        <f t="shared" si="30"/>
        <v>0.34226372916392761</v>
      </c>
      <c r="CF42" s="186">
        <f t="shared" si="30"/>
        <v>0.34226372916392761</v>
      </c>
      <c r="CG42" s="186">
        <f t="shared" si="30"/>
        <v>0.34226372916392761</v>
      </c>
      <c r="CH42" s="186">
        <f t="shared" si="30"/>
        <v>0.34226372916392761</v>
      </c>
      <c r="CI42" s="186">
        <f t="shared" si="30"/>
        <v>0.34226372916392761</v>
      </c>
      <c r="CJ42" s="186">
        <f t="shared" si="30"/>
        <v>0.34226372916392761</v>
      </c>
      <c r="CK42" s="186">
        <f t="shared" si="30"/>
        <v>0.34226372916392761</v>
      </c>
      <c r="CL42" s="186">
        <f t="shared" si="30"/>
        <v>0.34226372916392761</v>
      </c>
      <c r="CM42" s="186">
        <f t="shared" si="30"/>
        <v>0.34226372916392761</v>
      </c>
      <c r="CN42" s="186">
        <f t="shared" si="30"/>
        <v>0.34226372916392761</v>
      </c>
      <c r="CO42" s="186">
        <f t="shared" si="30"/>
        <v>0.34226372916392761</v>
      </c>
      <c r="CP42" s="186">
        <f t="shared" si="30"/>
        <v>0.34226372916392761</v>
      </c>
      <c r="CQ42" s="186">
        <f t="shared" si="30"/>
        <v>0.34226372916392761</v>
      </c>
      <c r="CR42" s="186">
        <f t="shared" si="30"/>
        <v>0.34226372916392761</v>
      </c>
      <c r="CS42" s="186">
        <f t="shared" si="30"/>
        <v>0.34226372916392761</v>
      </c>
      <c r="CT42" s="186">
        <f t="shared" si="30"/>
        <v>0.34226372916392761</v>
      </c>
      <c r="CU42" s="186">
        <f t="shared" si="30"/>
        <v>0.34226372916392761</v>
      </c>
      <c r="CV42" s="186">
        <f t="shared" si="30"/>
        <v>0.34226372916392761</v>
      </c>
      <c r="CW42" s="186">
        <f t="shared" si="30"/>
        <v>0.34226372916392761</v>
      </c>
      <c r="CX42" s="186">
        <f t="shared" si="30"/>
        <v>0.34226372916392761</v>
      </c>
      <c r="CY42" s="186">
        <f t="shared" si="30"/>
        <v>0.34226372916392761</v>
      </c>
      <c r="CZ42" s="186">
        <f t="shared" si="30"/>
        <v>0.34226372916392761</v>
      </c>
      <c r="DA42" s="186">
        <f t="shared" si="30"/>
        <v>0.34226372916392761</v>
      </c>
      <c r="DB42" s="186">
        <f t="shared" si="30"/>
        <v>0.34226372916392761</v>
      </c>
      <c r="DC42" s="186">
        <f t="shared" si="30"/>
        <v>0.34226372916392761</v>
      </c>
      <c r="DD42" s="186">
        <f t="shared" si="30"/>
        <v>0.34226372916392761</v>
      </c>
      <c r="DE42" s="186">
        <f t="shared" si="30"/>
        <v>0.34226372916392761</v>
      </c>
      <c r="DF42" s="186">
        <f t="shared" si="30"/>
        <v>0.34226372916392761</v>
      </c>
      <c r="DG42" s="186">
        <f t="shared" si="30"/>
        <v>0.34226372916392761</v>
      </c>
      <c r="DH42" s="186">
        <f t="shared" si="30"/>
        <v>0.34226372916392761</v>
      </c>
      <c r="DI42" s="186">
        <f t="shared" si="30"/>
        <v>0.34226372916392761</v>
      </c>
      <c r="DJ42" s="186">
        <f t="shared" si="30"/>
        <v>0.34226372916392761</v>
      </c>
      <c r="DK42" s="186">
        <f t="shared" si="30"/>
        <v>0.34226372916392761</v>
      </c>
      <c r="DL42" s="186">
        <f t="shared" si="30"/>
        <v>0.34226372916392761</v>
      </c>
      <c r="DM42" s="186">
        <f t="shared" si="30"/>
        <v>0.34226372916392761</v>
      </c>
      <c r="DN42" s="186">
        <f t="shared" si="30"/>
        <v>0.34226372916392761</v>
      </c>
      <c r="DO42" s="186">
        <f t="shared" si="30"/>
        <v>0.34226372916392761</v>
      </c>
      <c r="DP42" s="186">
        <f t="shared" si="30"/>
        <v>0.34226372916392761</v>
      </c>
      <c r="DQ42" s="186">
        <f t="shared" si="30"/>
        <v>0.34226372916392761</v>
      </c>
      <c r="DR42" s="186">
        <f t="shared" si="30"/>
        <v>0.34226372916392761</v>
      </c>
      <c r="DS42" s="186">
        <f t="shared" si="30"/>
        <v>0.34226372916392761</v>
      </c>
      <c r="DT42" s="186">
        <f t="shared" si="30"/>
        <v>0.34226372916392761</v>
      </c>
      <c r="DU42" s="186">
        <f t="shared" si="30"/>
        <v>0.34226372916392761</v>
      </c>
      <c r="DV42" s="186">
        <f t="shared" si="30"/>
        <v>0.34226372916392761</v>
      </c>
      <c r="DW42" s="186">
        <f t="shared" si="30"/>
        <v>0.34226372916392761</v>
      </c>
      <c r="DX42" s="186">
        <f t="shared" si="30"/>
        <v>0.34226372916392761</v>
      </c>
      <c r="DY42" s="186">
        <f t="shared" si="30"/>
        <v>0.34226372916392761</v>
      </c>
      <c r="DZ42" s="186">
        <f t="shared" si="30"/>
        <v>0.34226372916392761</v>
      </c>
      <c r="EA42" s="186">
        <f t="shared" si="30"/>
        <v>0.34226372916392761</v>
      </c>
      <c r="EB42" s="186">
        <f t="shared" si="30"/>
        <v>0.34226372916392761</v>
      </c>
      <c r="EC42" s="186">
        <f t="shared" si="30"/>
        <v>0.34226372916392761</v>
      </c>
      <c r="ED42" s="186">
        <f t="shared" si="30"/>
        <v>0.34226372916392761</v>
      </c>
      <c r="EE42" s="186">
        <f t="shared" si="30"/>
        <v>0.34226372916392761</v>
      </c>
      <c r="EF42" s="186">
        <f t="shared" ref="EF42:EN42" si="31">$F$42*EF$38</f>
        <v>0.34226372916392761</v>
      </c>
      <c r="EG42" s="186">
        <f t="shared" si="31"/>
        <v>0.34226372916392761</v>
      </c>
      <c r="EH42" s="186">
        <f t="shared" si="31"/>
        <v>0.34226372916392761</v>
      </c>
      <c r="EI42" s="186">
        <f t="shared" si="31"/>
        <v>0.34226372916392761</v>
      </c>
      <c r="EJ42" s="186">
        <f t="shared" si="31"/>
        <v>0.34226372916392761</v>
      </c>
      <c r="EK42" s="186">
        <f t="shared" si="31"/>
        <v>0.34226372916392761</v>
      </c>
      <c r="EL42" s="186">
        <f t="shared" si="31"/>
        <v>0.34226372916392761</v>
      </c>
      <c r="EM42" s="186">
        <f t="shared" si="31"/>
        <v>0.34226372916392761</v>
      </c>
      <c r="EN42" s="186">
        <f t="shared" si="31"/>
        <v>0.34226372916392761</v>
      </c>
    </row>
    <row r="43" spans="1:144" ht="15" customHeight="1" x14ac:dyDescent="0.25">
      <c r="B43" s="185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  <c r="CO43" s="187"/>
      <c r="CP43" s="187"/>
      <c r="CQ43" s="187"/>
      <c r="CR43" s="187"/>
      <c r="CS43" s="187"/>
      <c r="CT43" s="187"/>
      <c r="CU43" s="187"/>
      <c r="CV43" s="187"/>
      <c r="CW43" s="187"/>
      <c r="CX43" s="187"/>
      <c r="CY43" s="187"/>
      <c r="CZ43" s="187"/>
      <c r="DA43" s="187"/>
      <c r="DB43" s="187"/>
      <c r="DC43" s="187"/>
      <c r="DD43" s="187"/>
      <c r="DE43" s="187"/>
      <c r="DF43" s="187"/>
      <c r="DG43" s="187"/>
      <c r="DH43" s="187"/>
      <c r="DI43" s="187"/>
      <c r="DJ43" s="187"/>
      <c r="DK43" s="187"/>
      <c r="DL43" s="187"/>
      <c r="DM43" s="187"/>
      <c r="DN43" s="187"/>
      <c r="DO43" s="187"/>
      <c r="DP43" s="187"/>
      <c r="DQ43" s="187"/>
      <c r="DR43" s="187"/>
      <c r="DS43" s="187"/>
      <c r="DT43" s="187"/>
      <c r="DU43" s="187"/>
      <c r="DV43" s="187"/>
      <c r="DW43" s="187"/>
      <c r="DX43" s="187"/>
      <c r="DY43" s="187"/>
      <c r="DZ43" s="187"/>
      <c r="EA43" s="187"/>
      <c r="EB43" s="187"/>
      <c r="EC43" s="187"/>
      <c r="ED43" s="187"/>
      <c r="EE43" s="187"/>
      <c r="EF43" s="187"/>
      <c r="EG43" s="187"/>
      <c r="EH43" s="187"/>
      <c r="EI43" s="187"/>
      <c r="EJ43" s="187"/>
      <c r="EK43" s="187"/>
      <c r="EL43" s="187"/>
      <c r="EM43" s="187"/>
      <c r="EN43" s="187"/>
    </row>
    <row r="44" spans="1:144" ht="15" customHeight="1" x14ac:dyDescent="0.25">
      <c r="B44" s="188" t="s">
        <v>400</v>
      </c>
      <c r="D44" s="189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178"/>
      <c r="CB44" s="178"/>
      <c r="CC44" s="178"/>
      <c r="CD44" s="178"/>
      <c r="CE44" s="178"/>
      <c r="CF44" s="178"/>
      <c r="CG44" s="178"/>
      <c r="CH44" s="178"/>
      <c r="CI44" s="178"/>
      <c r="CJ44" s="178"/>
      <c r="CK44" s="178"/>
      <c r="CL44" s="178"/>
      <c r="CM44" s="178"/>
      <c r="CN44" s="178"/>
      <c r="CO44" s="178"/>
      <c r="CP44" s="178"/>
      <c r="CQ44" s="178"/>
      <c r="CR44" s="178"/>
      <c r="CS44" s="178"/>
      <c r="CT44" s="178"/>
      <c r="CU44" s="178"/>
      <c r="CV44" s="178"/>
      <c r="CW44" s="178"/>
      <c r="CX44" s="178"/>
      <c r="CY44" s="178"/>
      <c r="CZ44" s="178"/>
      <c r="DA44" s="178"/>
      <c r="DB44" s="178"/>
      <c r="DC44" s="178"/>
      <c r="DD44" s="178"/>
      <c r="DE44" s="178"/>
      <c r="DF44" s="178"/>
      <c r="DG44" s="178"/>
      <c r="DH44" s="178"/>
      <c r="DI44" s="178"/>
      <c r="DJ44" s="178"/>
      <c r="DK44" s="178"/>
      <c r="DL44" s="178"/>
      <c r="DM44" s="178"/>
      <c r="DN44" s="178"/>
      <c r="DO44" s="178"/>
      <c r="DP44" s="178"/>
      <c r="DQ44" s="178"/>
      <c r="DR44" s="178"/>
      <c r="DS44" s="178"/>
      <c r="DT44" s="178"/>
      <c r="DU44" s="178"/>
      <c r="DV44" s="178"/>
      <c r="DW44" s="178"/>
      <c r="DX44" s="178"/>
      <c r="DY44" s="178"/>
      <c r="DZ44" s="178"/>
      <c r="EA44" s="178"/>
      <c r="EB44" s="178"/>
      <c r="EC44" s="178"/>
      <c r="ED44" s="178"/>
      <c r="EE44" s="178"/>
      <c r="EF44" s="178"/>
      <c r="EG44" s="178"/>
      <c r="EH44" s="178"/>
      <c r="EI44" s="178"/>
      <c r="EJ44" s="178"/>
      <c r="EK44" s="178"/>
      <c r="EL44" s="178"/>
      <c r="EM44" s="178"/>
      <c r="EN44" s="178"/>
    </row>
    <row r="45" spans="1:144" ht="15" customHeight="1" x14ac:dyDescent="0.25">
      <c r="B45" s="188" t="s">
        <v>401</v>
      </c>
      <c r="D45" s="189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  <c r="BY45" s="178"/>
      <c r="BZ45" s="178"/>
      <c r="CA45" s="178"/>
      <c r="CB45" s="178"/>
      <c r="CC45" s="178"/>
      <c r="CD45" s="178"/>
      <c r="CE45" s="178"/>
      <c r="CF45" s="178"/>
      <c r="CG45" s="178"/>
      <c r="CH45" s="178"/>
      <c r="CI45" s="178"/>
      <c r="CJ45" s="178"/>
      <c r="CK45" s="178"/>
      <c r="CL45" s="178"/>
      <c r="CM45" s="178"/>
      <c r="CN45" s="178"/>
      <c r="CO45" s="178"/>
      <c r="CP45" s="178"/>
      <c r="CQ45" s="178"/>
      <c r="CR45" s="178"/>
      <c r="CS45" s="178"/>
      <c r="CT45" s="178"/>
      <c r="CU45" s="178"/>
      <c r="CV45" s="178"/>
      <c r="CW45" s="178"/>
      <c r="CX45" s="178"/>
      <c r="CY45" s="178"/>
      <c r="CZ45" s="178"/>
      <c r="DA45" s="178"/>
      <c r="DB45" s="178"/>
      <c r="DC45" s="178"/>
      <c r="DD45" s="178"/>
      <c r="DE45" s="178"/>
      <c r="DF45" s="178"/>
      <c r="DG45" s="178"/>
      <c r="DH45" s="178"/>
      <c r="DI45" s="178"/>
      <c r="DJ45" s="178"/>
      <c r="DK45" s="178"/>
      <c r="DL45" s="178"/>
      <c r="DM45" s="178"/>
      <c r="DN45" s="178"/>
      <c r="DO45" s="178"/>
      <c r="DP45" s="178"/>
      <c r="DQ45" s="178"/>
      <c r="DR45" s="178"/>
      <c r="DS45" s="178"/>
      <c r="DT45" s="178"/>
      <c r="DU45" s="178"/>
      <c r="DV45" s="178"/>
      <c r="DW45" s="178"/>
      <c r="DX45" s="178"/>
      <c r="DY45" s="178"/>
      <c r="DZ45" s="178"/>
      <c r="EA45" s="178"/>
      <c r="EB45" s="178"/>
      <c r="EC45" s="178"/>
      <c r="ED45" s="178"/>
      <c r="EE45" s="178"/>
      <c r="EF45" s="178"/>
      <c r="EG45" s="178"/>
      <c r="EH45" s="178"/>
      <c r="EI45" s="178"/>
      <c r="EJ45" s="178"/>
      <c r="EK45" s="178"/>
      <c r="EL45" s="178"/>
      <c r="EM45" s="178"/>
      <c r="EN45" s="178"/>
    </row>
    <row r="46" spans="1:144" ht="15" customHeight="1" x14ac:dyDescent="0.25">
      <c r="A46" s="66"/>
      <c r="B46" s="190" t="s">
        <v>402</v>
      </c>
      <c r="C46" s="66"/>
      <c r="D46" s="191"/>
      <c r="E46" s="66"/>
      <c r="F46" s="66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</row>
    <row r="47" spans="1:144" ht="15" customHeight="1" x14ac:dyDescent="0.25">
      <c r="B47" s="188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</row>
    <row r="48" spans="1:144" ht="15" customHeight="1" x14ac:dyDescent="0.25">
      <c r="B48" s="171" t="s">
        <v>403</v>
      </c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</row>
    <row r="49" spans="1:144" s="198" customFormat="1" ht="15" customHeight="1" x14ac:dyDescent="0.25">
      <c r="A49" s="152"/>
      <c r="B49" s="196" t="s">
        <v>444</v>
      </c>
      <c r="C49" s="152"/>
      <c r="D49" s="197"/>
      <c r="E49" s="152"/>
      <c r="F49" s="15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</row>
    <row r="50" spans="1:144" s="198" customFormat="1" ht="15" customHeight="1" x14ac:dyDescent="0.25">
      <c r="A50" s="152"/>
      <c r="B50" s="199" t="s">
        <v>404</v>
      </c>
      <c r="C50" s="152"/>
      <c r="D50" s="197"/>
      <c r="E50" s="152"/>
      <c r="F50" s="15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</row>
    <row r="51" spans="1:144" s="198" customFormat="1" ht="15" customHeight="1" x14ac:dyDescent="0.25">
      <c r="A51" s="152"/>
      <c r="B51" s="199" t="s">
        <v>405</v>
      </c>
      <c r="C51" s="152"/>
      <c r="D51" s="197"/>
      <c r="E51" s="152"/>
      <c r="F51" s="15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</row>
    <row r="52" spans="1:144" s="198" customFormat="1" ht="15" customHeight="1" x14ac:dyDescent="0.25">
      <c r="A52" s="152"/>
      <c r="B52" s="199" t="s">
        <v>406</v>
      </c>
      <c r="C52" s="152"/>
      <c r="D52" s="197"/>
      <c r="E52" s="152"/>
      <c r="F52" s="152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0"/>
      <c r="CO52" s="200"/>
      <c r="CP52" s="200"/>
      <c r="CQ52" s="200"/>
      <c r="CR52" s="200"/>
      <c r="CS52" s="200"/>
      <c r="CT52" s="200"/>
      <c r="CU52" s="200"/>
      <c r="CV52" s="200"/>
      <c r="CW52" s="200"/>
      <c r="CX52" s="200"/>
      <c r="CY52" s="200"/>
      <c r="CZ52" s="200"/>
      <c r="DA52" s="200"/>
      <c r="DB52" s="200"/>
      <c r="DC52" s="200"/>
      <c r="DD52" s="200"/>
      <c r="DE52" s="200"/>
      <c r="DF52" s="200"/>
      <c r="DG52" s="200"/>
      <c r="DH52" s="200"/>
      <c r="DI52" s="200"/>
      <c r="DJ52" s="200"/>
      <c r="DK52" s="200"/>
      <c r="DL52" s="200"/>
      <c r="DM52" s="200"/>
      <c r="DN52" s="200"/>
      <c r="DO52" s="200"/>
      <c r="DP52" s="200"/>
      <c r="DQ52" s="200"/>
      <c r="DR52" s="200"/>
      <c r="DS52" s="200"/>
      <c r="DT52" s="200"/>
      <c r="DU52" s="200"/>
      <c r="DV52" s="200"/>
      <c r="DW52" s="200"/>
      <c r="DX52" s="200"/>
      <c r="DY52" s="200"/>
      <c r="DZ52" s="200"/>
      <c r="EA52" s="200"/>
      <c r="EB52" s="200"/>
      <c r="EC52" s="200"/>
      <c r="ED52" s="200"/>
      <c r="EE52" s="200"/>
      <c r="EF52" s="200"/>
      <c r="EG52" s="200"/>
      <c r="EH52" s="200"/>
      <c r="EI52" s="200"/>
      <c r="EJ52" s="200"/>
      <c r="EK52" s="200"/>
      <c r="EL52" s="200"/>
      <c r="EM52" s="200"/>
      <c r="EN52" s="200"/>
    </row>
    <row r="53" spans="1:144" s="198" customFormat="1" ht="15" customHeight="1" x14ac:dyDescent="0.25">
      <c r="A53" s="201"/>
      <c r="B53" s="202" t="s">
        <v>407</v>
      </c>
      <c r="C53" s="201"/>
      <c r="D53" s="203"/>
      <c r="E53" s="152"/>
      <c r="F53" s="15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</row>
    <row r="54" spans="1:144" s="198" customFormat="1" ht="15" customHeight="1" x14ac:dyDescent="0.25">
      <c r="A54" s="152"/>
      <c r="B54" s="204"/>
      <c r="C54" s="152"/>
      <c r="D54" s="152"/>
      <c r="E54" s="152"/>
      <c r="F54" s="152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</row>
    <row r="55" spans="1:144" s="198" customFormat="1" ht="15" customHeight="1" thickBot="1" x14ac:dyDescent="0.3">
      <c r="A55" s="152"/>
      <c r="B55" s="205" t="s">
        <v>408</v>
      </c>
      <c r="C55" s="205"/>
      <c r="D55" s="206"/>
      <c r="E55" s="207"/>
      <c r="F55" s="207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  <c r="EN55" s="208"/>
    </row>
    <row r="56" spans="1:144" s="198" customFormat="1" ht="15" customHeight="1" thickTop="1" x14ac:dyDescent="0.25">
      <c r="A56" s="152"/>
      <c r="B56" s="152"/>
      <c r="C56" s="152"/>
      <c r="D56" s="209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/>
      <c r="DH56" s="152"/>
      <c r="DI56" s="152"/>
      <c r="DJ56" s="152"/>
      <c r="DK56" s="152"/>
      <c r="DL56" s="152"/>
      <c r="DM56" s="152"/>
    </row>
    <row r="57" spans="1:144" s="198" customFormat="1" ht="15" customHeight="1" thickBot="1" x14ac:dyDescent="0.3">
      <c r="A57" s="152"/>
      <c r="B57" s="152"/>
      <c r="C57" s="152"/>
      <c r="D57" s="209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/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/>
      <c r="DH57" s="152"/>
      <c r="DI57" s="152"/>
      <c r="DJ57" s="152"/>
      <c r="DK57" s="152"/>
      <c r="DL57" s="152"/>
      <c r="DM57" s="152"/>
    </row>
    <row r="58" spans="1:144" ht="15" customHeight="1" thickBot="1" x14ac:dyDescent="0.3">
      <c r="B58" s="104" t="s">
        <v>453</v>
      </c>
      <c r="C58" s="151"/>
      <c r="D58" s="151"/>
      <c r="DL58" s="149"/>
      <c r="DM58" s="149"/>
    </row>
    <row r="59" spans="1:144" ht="15" customHeight="1" x14ac:dyDescent="0.25">
      <c r="B59" s="177"/>
      <c r="C59" s="151"/>
      <c r="D59" s="211"/>
      <c r="DL59" s="149"/>
      <c r="DM59" s="149"/>
    </row>
    <row r="60" spans="1:144" ht="15" customHeight="1" x14ac:dyDescent="0.25">
      <c r="B60" s="279" t="s">
        <v>480</v>
      </c>
      <c r="C60" s="151"/>
      <c r="D60" s="211"/>
      <c r="DL60" s="149"/>
      <c r="DM60" s="149"/>
    </row>
    <row r="61" spans="1:144" ht="15" customHeight="1" x14ac:dyDescent="0.25">
      <c r="B61" s="280" t="s">
        <v>481</v>
      </c>
      <c r="C61" s="151"/>
      <c r="D61" s="211"/>
      <c r="DL61" s="149"/>
      <c r="DM61" s="149"/>
    </row>
    <row r="62" spans="1:144" ht="15" customHeight="1" x14ac:dyDescent="0.25">
      <c r="B62" s="281" t="s">
        <v>482</v>
      </c>
      <c r="C62" s="151"/>
      <c r="D62" s="189"/>
      <c r="DL62" s="149"/>
      <c r="DM62" s="149"/>
    </row>
    <row r="63" spans="1:144" ht="15" customHeight="1" x14ac:dyDescent="0.25">
      <c r="B63" s="281" t="s">
        <v>409</v>
      </c>
      <c r="C63" s="151"/>
      <c r="D63" s="189"/>
      <c r="DL63" s="149"/>
      <c r="DM63" s="149"/>
    </row>
    <row r="64" spans="1:144" ht="15" customHeight="1" x14ac:dyDescent="0.25">
      <c r="B64" s="281" t="s">
        <v>483</v>
      </c>
      <c r="C64" s="151"/>
      <c r="D64" s="189"/>
      <c r="DL64" s="149"/>
      <c r="DM64" s="149"/>
    </row>
    <row r="65" spans="2:117" ht="15" customHeight="1" x14ac:dyDescent="0.25">
      <c r="B65" s="280" t="s">
        <v>484</v>
      </c>
      <c r="C65" s="151"/>
      <c r="D65" s="211"/>
      <c r="DL65" s="149"/>
      <c r="DM65" s="149"/>
    </row>
    <row r="66" spans="2:117" ht="15" customHeight="1" x14ac:dyDescent="0.25">
      <c r="B66" s="281" t="s">
        <v>485</v>
      </c>
      <c r="C66" s="151"/>
      <c r="D66" s="189"/>
      <c r="DL66" s="149"/>
      <c r="DM66" s="149"/>
    </row>
    <row r="67" spans="2:117" ht="15" customHeight="1" x14ac:dyDescent="0.25">
      <c r="B67" s="281" t="s">
        <v>486</v>
      </c>
      <c r="C67" s="151"/>
      <c r="D67" s="189"/>
      <c r="DL67" s="149"/>
      <c r="DM67" s="149"/>
    </row>
    <row r="68" spans="2:117" ht="15" customHeight="1" x14ac:dyDescent="0.25">
      <c r="B68" s="281" t="s">
        <v>412</v>
      </c>
      <c r="C68" s="151"/>
      <c r="D68" s="189"/>
      <c r="DL68" s="149"/>
      <c r="DM68" s="149"/>
    </row>
    <row r="69" spans="2:117" ht="15" customHeight="1" x14ac:dyDescent="0.25">
      <c r="B69" s="177"/>
      <c r="C69" s="151"/>
      <c r="D69" s="211"/>
      <c r="DL69" s="149"/>
      <c r="DM69" s="149"/>
    </row>
    <row r="70" spans="2:117" ht="15" customHeight="1" x14ac:dyDescent="0.25">
      <c r="B70" s="279" t="s">
        <v>487</v>
      </c>
      <c r="C70" s="151"/>
      <c r="D70" s="211"/>
      <c r="DL70" s="149"/>
      <c r="DM70" s="149"/>
    </row>
    <row r="71" spans="2:117" ht="15" customHeight="1" x14ac:dyDescent="0.25">
      <c r="B71" s="281" t="s">
        <v>488</v>
      </c>
      <c r="C71" s="151"/>
      <c r="D71" s="189"/>
      <c r="DL71" s="149"/>
      <c r="DM71" s="149"/>
    </row>
    <row r="72" spans="2:117" ht="15" customHeight="1" x14ac:dyDescent="0.25">
      <c r="B72" s="281" t="s">
        <v>489</v>
      </c>
      <c r="C72" s="151"/>
      <c r="D72" s="189"/>
      <c r="DL72" s="149"/>
      <c r="DM72" s="149"/>
    </row>
    <row r="73" spans="2:117" ht="15" customHeight="1" x14ac:dyDescent="0.25">
      <c r="B73" s="281" t="s">
        <v>506</v>
      </c>
      <c r="C73" s="151"/>
      <c r="D73" s="189"/>
      <c r="DL73" s="149"/>
      <c r="DM73" s="149"/>
    </row>
    <row r="74" spans="2:117" ht="15" customHeight="1" x14ac:dyDescent="0.25">
      <c r="B74" s="281" t="s">
        <v>412</v>
      </c>
      <c r="C74" s="151"/>
      <c r="D74" s="189"/>
      <c r="DL74" s="149"/>
      <c r="DM74" s="149"/>
    </row>
    <row r="75" spans="2:117" ht="15" customHeight="1" x14ac:dyDescent="0.25">
      <c r="B75" s="281"/>
      <c r="C75" s="151"/>
      <c r="D75" s="211"/>
      <c r="DL75" s="149"/>
      <c r="DM75" s="149"/>
    </row>
    <row r="76" spans="2:117" ht="15" customHeight="1" x14ac:dyDescent="0.25">
      <c r="B76" s="279" t="s">
        <v>490</v>
      </c>
      <c r="C76" s="151"/>
      <c r="D76" s="211"/>
      <c r="DL76" s="149"/>
      <c r="DM76" s="149"/>
    </row>
    <row r="77" spans="2:117" ht="15" customHeight="1" x14ac:dyDescent="0.25">
      <c r="B77" s="281" t="s">
        <v>491</v>
      </c>
      <c r="C77" s="151"/>
      <c r="D77" s="189"/>
      <c r="DL77" s="149"/>
      <c r="DM77" s="149"/>
    </row>
    <row r="78" spans="2:117" ht="15" customHeight="1" x14ac:dyDescent="0.25">
      <c r="B78" s="281" t="s">
        <v>492</v>
      </c>
      <c r="C78" s="151"/>
      <c r="D78" s="189"/>
      <c r="DL78" s="149"/>
      <c r="DM78" s="149"/>
    </row>
    <row r="79" spans="2:117" ht="15" customHeight="1" x14ac:dyDescent="0.25">
      <c r="B79" s="281" t="s">
        <v>493</v>
      </c>
      <c r="C79" s="151"/>
      <c r="D79" s="189"/>
      <c r="DL79" s="149"/>
      <c r="DM79" s="149"/>
    </row>
    <row r="80" spans="2:117" ht="15" customHeight="1" x14ac:dyDescent="0.25">
      <c r="B80" s="281" t="s">
        <v>494</v>
      </c>
      <c r="C80" s="151"/>
      <c r="D80" s="189"/>
      <c r="DL80" s="149"/>
      <c r="DM80" s="149"/>
    </row>
    <row r="81" spans="2:117" ht="15" customHeight="1" x14ac:dyDescent="0.25">
      <c r="B81" s="281" t="s">
        <v>495</v>
      </c>
      <c r="C81" s="151"/>
      <c r="D81" s="189"/>
      <c r="DL81" s="149"/>
      <c r="DM81" s="149"/>
    </row>
    <row r="82" spans="2:117" ht="15" customHeight="1" x14ac:dyDescent="0.25">
      <c r="B82" s="281" t="s">
        <v>496</v>
      </c>
      <c r="C82" s="151"/>
      <c r="D82" s="189"/>
      <c r="DL82" s="149"/>
      <c r="DM82" s="149"/>
    </row>
    <row r="83" spans="2:117" ht="15" customHeight="1" x14ac:dyDescent="0.25">
      <c r="B83" s="281" t="s">
        <v>412</v>
      </c>
      <c r="C83" s="151"/>
      <c r="D83" s="189"/>
      <c r="DL83" s="149"/>
      <c r="DM83" s="149"/>
    </row>
    <row r="84" spans="2:117" ht="15" customHeight="1" x14ac:dyDescent="0.25">
      <c r="B84" s="281"/>
      <c r="C84" s="151"/>
      <c r="D84" s="211"/>
      <c r="DL84" s="149"/>
      <c r="DM84" s="149"/>
    </row>
    <row r="85" spans="2:117" ht="15" customHeight="1" x14ac:dyDescent="0.25">
      <c r="B85" s="279" t="s">
        <v>497</v>
      </c>
      <c r="C85" s="151"/>
      <c r="D85" s="211"/>
      <c r="DL85" s="149"/>
      <c r="DM85" s="149"/>
    </row>
    <row r="86" spans="2:117" ht="15" customHeight="1" x14ac:dyDescent="0.25">
      <c r="B86" s="281" t="s">
        <v>410</v>
      </c>
      <c r="C86" s="151"/>
      <c r="D86" s="189"/>
      <c r="DL86" s="149"/>
      <c r="DM86" s="149"/>
    </row>
    <row r="87" spans="2:117" ht="15" customHeight="1" x14ac:dyDescent="0.25">
      <c r="B87" s="281" t="s">
        <v>411</v>
      </c>
      <c r="C87" s="151"/>
      <c r="D87" s="189"/>
      <c r="DL87" s="149"/>
      <c r="DM87" s="149"/>
    </row>
    <row r="88" spans="2:117" ht="15" customHeight="1" x14ac:dyDescent="0.25">
      <c r="B88" s="281" t="s">
        <v>412</v>
      </c>
      <c r="C88" s="151"/>
      <c r="D88" s="189"/>
      <c r="DL88" s="149"/>
      <c r="DM88" s="149"/>
    </row>
    <row r="89" spans="2:117" ht="15" customHeight="1" x14ac:dyDescent="0.25">
      <c r="B89" s="281"/>
      <c r="C89" s="151"/>
      <c r="D89" s="211"/>
      <c r="DL89" s="149"/>
      <c r="DM89" s="149"/>
    </row>
    <row r="90" spans="2:117" ht="15" customHeight="1" x14ac:dyDescent="0.25">
      <c r="B90" s="279" t="s">
        <v>498</v>
      </c>
      <c r="C90" s="151"/>
      <c r="D90" s="211"/>
      <c r="DL90" s="149"/>
      <c r="DM90" s="149"/>
    </row>
    <row r="91" spans="2:117" ht="15" customHeight="1" x14ac:dyDescent="0.25">
      <c r="B91" s="281" t="s">
        <v>499</v>
      </c>
      <c r="C91" s="151"/>
      <c r="D91" s="189"/>
      <c r="DL91" s="149"/>
      <c r="DM91" s="149"/>
    </row>
    <row r="92" spans="2:117" ht="15" customHeight="1" x14ac:dyDescent="0.25">
      <c r="B92" s="281" t="s">
        <v>500</v>
      </c>
      <c r="C92" s="151"/>
      <c r="D92" s="189"/>
      <c r="DL92" s="149"/>
      <c r="DM92" s="149"/>
    </row>
    <row r="93" spans="2:117" ht="15" customHeight="1" x14ac:dyDescent="0.25">
      <c r="B93" s="281" t="s">
        <v>501</v>
      </c>
      <c r="C93" s="151"/>
      <c r="D93" s="189"/>
      <c r="DL93" s="149"/>
      <c r="DM93" s="149"/>
    </row>
    <row r="94" spans="2:117" ht="15" customHeight="1" x14ac:dyDescent="0.25">
      <c r="B94" s="281" t="s">
        <v>502</v>
      </c>
      <c r="C94" s="151"/>
      <c r="D94" s="189"/>
      <c r="DL94" s="149"/>
      <c r="DM94" s="149"/>
    </row>
    <row r="95" spans="2:117" ht="15" customHeight="1" x14ac:dyDescent="0.25">
      <c r="B95" s="281" t="s">
        <v>412</v>
      </c>
      <c r="C95" s="151"/>
      <c r="D95" s="189"/>
      <c r="DL95" s="149"/>
      <c r="DM95" s="149"/>
    </row>
    <row r="96" spans="2:117" ht="15" customHeight="1" x14ac:dyDescent="0.25">
      <c r="B96" s="281"/>
      <c r="C96" s="151"/>
      <c r="D96" s="211"/>
      <c r="DL96" s="149"/>
      <c r="DM96" s="149"/>
    </row>
    <row r="97" spans="2:144" ht="15" customHeight="1" x14ac:dyDescent="0.25">
      <c r="B97" s="279" t="s">
        <v>503</v>
      </c>
      <c r="C97" s="151"/>
      <c r="D97" s="211"/>
      <c r="DL97" s="149"/>
      <c r="DM97" s="149"/>
    </row>
    <row r="98" spans="2:144" ht="15" customHeight="1" x14ac:dyDescent="0.25">
      <c r="B98" s="281" t="s">
        <v>504</v>
      </c>
      <c r="C98" s="151"/>
      <c r="D98" s="189"/>
      <c r="DL98" s="149"/>
      <c r="DM98" s="149"/>
    </row>
    <row r="99" spans="2:144" ht="15" customHeight="1" x14ac:dyDescent="0.25">
      <c r="B99" s="281" t="s">
        <v>505</v>
      </c>
      <c r="C99" s="151"/>
      <c r="D99" s="189"/>
      <c r="DL99" s="149"/>
      <c r="DM99" s="149"/>
    </row>
    <row r="100" spans="2:144" ht="15" customHeight="1" x14ac:dyDescent="0.25">
      <c r="B100" s="281"/>
      <c r="C100" s="151"/>
      <c r="D100" s="211"/>
      <c r="DL100" s="149"/>
      <c r="DM100" s="149"/>
    </row>
    <row r="101" spans="2:144" ht="15" customHeight="1" x14ac:dyDescent="0.25">
      <c r="B101" s="177"/>
      <c r="C101" s="151"/>
      <c r="D101" s="211"/>
      <c r="DL101" s="149"/>
      <c r="DM101" s="149"/>
    </row>
    <row r="102" spans="2:144" ht="15" customHeight="1" x14ac:dyDescent="0.25">
      <c r="B102" s="210" t="s">
        <v>508</v>
      </c>
      <c r="C102" s="151"/>
      <c r="D102" s="211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8"/>
      <c r="BR102" s="178"/>
      <c r="BS102" s="178"/>
      <c r="BT102" s="178"/>
      <c r="BU102" s="178"/>
      <c r="BV102" s="178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8"/>
      <c r="CG102" s="178"/>
      <c r="CH102" s="178"/>
      <c r="CI102" s="178"/>
      <c r="CJ102" s="178"/>
      <c r="CK102" s="178"/>
      <c r="CL102" s="178"/>
      <c r="CM102" s="178"/>
      <c r="CN102" s="178"/>
      <c r="CO102" s="178"/>
      <c r="CP102" s="178"/>
      <c r="CQ102" s="178"/>
      <c r="CR102" s="178"/>
      <c r="CS102" s="178"/>
      <c r="CT102" s="178"/>
      <c r="CU102" s="178"/>
      <c r="CV102" s="178"/>
      <c r="CW102" s="178"/>
      <c r="CX102" s="178"/>
      <c r="CY102" s="178"/>
      <c r="CZ102" s="178"/>
      <c r="DA102" s="178"/>
      <c r="DB102" s="178"/>
      <c r="DC102" s="178"/>
      <c r="DD102" s="178"/>
      <c r="DE102" s="178"/>
      <c r="DF102" s="178"/>
      <c r="DG102" s="178"/>
      <c r="DH102" s="178"/>
      <c r="DI102" s="178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78"/>
      <c r="DU102" s="178"/>
      <c r="DV102" s="178"/>
      <c r="DW102" s="178"/>
      <c r="DX102" s="178"/>
      <c r="DY102" s="178"/>
      <c r="DZ102" s="178"/>
      <c r="EA102" s="178"/>
      <c r="EB102" s="178"/>
      <c r="EC102" s="178"/>
      <c r="ED102" s="178"/>
      <c r="EE102" s="178"/>
      <c r="EF102" s="178"/>
      <c r="EG102" s="178"/>
      <c r="EH102" s="178"/>
      <c r="EI102" s="178"/>
      <c r="EJ102" s="178"/>
      <c r="EK102" s="178"/>
      <c r="EL102" s="178"/>
      <c r="EM102" s="178"/>
      <c r="EN102" s="178"/>
    </row>
    <row r="103" spans="2:144" ht="15" customHeight="1" x14ac:dyDescent="0.25">
      <c r="B103" s="282" t="s">
        <v>509</v>
      </c>
      <c r="C103" s="151"/>
      <c r="D103" s="189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8"/>
      <c r="BR103" s="178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78"/>
      <c r="DU103" s="178"/>
      <c r="DV103" s="178"/>
      <c r="DW103" s="178"/>
      <c r="DX103" s="178"/>
      <c r="DY103" s="178"/>
      <c r="DZ103" s="178"/>
      <c r="EA103" s="178"/>
      <c r="EB103" s="178"/>
      <c r="EC103" s="178"/>
      <c r="ED103" s="178"/>
      <c r="EE103" s="178"/>
      <c r="EF103" s="178"/>
      <c r="EG103" s="178"/>
      <c r="EH103" s="178"/>
      <c r="EI103" s="178"/>
      <c r="EJ103" s="178"/>
      <c r="EK103" s="178"/>
      <c r="EL103" s="178"/>
      <c r="EM103" s="178"/>
      <c r="EN103" s="178"/>
    </row>
    <row r="104" spans="2:144" ht="15" customHeight="1" x14ac:dyDescent="0.25">
      <c r="B104" s="151"/>
      <c r="C104" s="151"/>
      <c r="D104" s="211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78"/>
      <c r="BC104" s="178"/>
      <c r="BD104" s="178"/>
      <c r="BE104" s="178"/>
      <c r="BF104" s="178"/>
      <c r="BG104" s="178"/>
      <c r="BH104" s="178"/>
      <c r="BI104" s="178"/>
      <c r="BJ104" s="178"/>
      <c r="BK104" s="178"/>
      <c r="BL104" s="178"/>
      <c r="BM104" s="178"/>
      <c r="BN104" s="178"/>
      <c r="BO104" s="178"/>
      <c r="BP104" s="178"/>
      <c r="BQ104" s="178"/>
      <c r="BR104" s="178"/>
      <c r="BS104" s="178"/>
      <c r="BT104" s="178"/>
      <c r="BU104" s="178"/>
      <c r="BV104" s="178"/>
      <c r="BW104" s="178"/>
      <c r="BX104" s="178"/>
      <c r="BY104" s="178"/>
      <c r="BZ104" s="178"/>
      <c r="CA104" s="178"/>
      <c r="CB104" s="178"/>
      <c r="CC104" s="178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8"/>
      <c r="CQ104" s="178"/>
      <c r="CR104" s="178"/>
      <c r="CS104" s="178"/>
      <c r="CT104" s="178"/>
      <c r="CU104" s="178"/>
      <c r="CV104" s="178"/>
      <c r="CW104" s="178"/>
      <c r="CX104" s="178"/>
      <c r="CY104" s="178"/>
      <c r="CZ104" s="178"/>
      <c r="DA104" s="178"/>
      <c r="DB104" s="178"/>
      <c r="DC104" s="178"/>
      <c r="DD104" s="178"/>
      <c r="DE104" s="178"/>
      <c r="DF104" s="178"/>
      <c r="DG104" s="178"/>
      <c r="DH104" s="178"/>
      <c r="DI104" s="178"/>
      <c r="DJ104" s="178"/>
      <c r="DK104" s="178"/>
      <c r="DL104" s="178"/>
      <c r="DM104" s="178"/>
      <c r="DN104" s="178"/>
      <c r="DO104" s="178"/>
      <c r="DP104" s="178"/>
      <c r="DQ104" s="178"/>
      <c r="DR104" s="178"/>
      <c r="DS104" s="178"/>
      <c r="DT104" s="178"/>
      <c r="DU104" s="178"/>
      <c r="DV104" s="178"/>
      <c r="DW104" s="178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</row>
    <row r="105" spans="2:144" ht="15" customHeight="1" x14ac:dyDescent="0.25">
      <c r="B105" s="169" t="s">
        <v>413</v>
      </c>
      <c r="C105" s="151"/>
      <c r="D105" s="151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78"/>
      <c r="BK105" s="178"/>
      <c r="BL105" s="178"/>
      <c r="BM105" s="178"/>
      <c r="BN105" s="178"/>
      <c r="BO105" s="178"/>
      <c r="BP105" s="178"/>
      <c r="BQ105" s="178"/>
      <c r="BR105" s="178"/>
      <c r="BS105" s="178"/>
      <c r="BT105" s="178"/>
      <c r="BU105" s="178"/>
      <c r="BV105" s="178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  <c r="CO105" s="178"/>
      <c r="CP105" s="178"/>
      <c r="CQ105" s="178"/>
      <c r="CR105" s="178"/>
      <c r="CS105" s="178"/>
      <c r="CT105" s="178"/>
      <c r="CU105" s="178"/>
      <c r="CV105" s="178"/>
      <c r="CW105" s="178"/>
      <c r="CX105" s="178"/>
      <c r="CY105" s="178"/>
      <c r="CZ105" s="178"/>
      <c r="DA105" s="178"/>
      <c r="DB105" s="178"/>
      <c r="DC105" s="178"/>
      <c r="DD105" s="178"/>
      <c r="DE105" s="178"/>
      <c r="DF105" s="178"/>
      <c r="DG105" s="178"/>
      <c r="DH105" s="178"/>
      <c r="DI105" s="178"/>
      <c r="DJ105" s="178"/>
      <c r="DK105" s="178"/>
      <c r="DL105" s="178"/>
      <c r="DM105" s="178"/>
    </row>
    <row r="106" spans="2:144" ht="15" customHeight="1" x14ac:dyDescent="0.25">
      <c r="B106" s="212" t="s">
        <v>414</v>
      </c>
      <c r="C106" s="151"/>
      <c r="D106" s="189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  <c r="BI106" s="213"/>
      <c r="BJ106" s="213"/>
      <c r="BK106" s="213"/>
      <c r="BL106" s="213"/>
      <c r="BM106" s="213"/>
      <c r="BN106" s="213"/>
      <c r="BO106" s="213"/>
      <c r="BP106" s="213"/>
      <c r="BQ106" s="213"/>
      <c r="BR106" s="213"/>
      <c r="BS106" s="213"/>
      <c r="BT106" s="213"/>
      <c r="BU106" s="213"/>
      <c r="BV106" s="213"/>
      <c r="BW106" s="213"/>
      <c r="BX106" s="213"/>
      <c r="BY106" s="213"/>
      <c r="BZ106" s="213"/>
      <c r="CA106" s="213"/>
      <c r="CB106" s="213"/>
      <c r="CC106" s="213"/>
      <c r="CD106" s="213"/>
      <c r="CE106" s="213"/>
      <c r="CF106" s="213"/>
      <c r="CG106" s="213"/>
      <c r="CH106" s="213"/>
      <c r="CI106" s="213"/>
      <c r="CJ106" s="213"/>
      <c r="CK106" s="213"/>
      <c r="CL106" s="213"/>
      <c r="CM106" s="213"/>
      <c r="CN106" s="213"/>
      <c r="CO106" s="213"/>
      <c r="CP106" s="213"/>
      <c r="CQ106" s="213"/>
      <c r="CR106" s="213"/>
      <c r="CS106" s="213"/>
      <c r="CT106" s="213"/>
      <c r="CU106" s="213"/>
      <c r="CV106" s="213"/>
      <c r="CW106" s="213"/>
      <c r="CX106" s="213"/>
      <c r="CY106" s="213"/>
      <c r="CZ106" s="213"/>
      <c r="DA106" s="213"/>
      <c r="DB106" s="213"/>
      <c r="DC106" s="213"/>
      <c r="DD106" s="213"/>
      <c r="DE106" s="213"/>
      <c r="DF106" s="213"/>
      <c r="DG106" s="213"/>
      <c r="DH106" s="213"/>
      <c r="DI106" s="213"/>
      <c r="DJ106" s="213"/>
      <c r="DK106" s="213"/>
      <c r="DL106" s="213"/>
      <c r="DM106" s="213"/>
      <c r="DN106" s="213"/>
      <c r="DO106" s="213"/>
      <c r="DP106" s="213"/>
      <c r="DQ106" s="213"/>
      <c r="DR106" s="213"/>
      <c r="DS106" s="213"/>
      <c r="DT106" s="213"/>
      <c r="DU106" s="213"/>
      <c r="DV106" s="213"/>
      <c r="DW106" s="213"/>
      <c r="DX106" s="213"/>
      <c r="DY106" s="213"/>
      <c r="DZ106" s="213"/>
      <c r="EA106" s="213"/>
      <c r="EB106" s="213"/>
      <c r="EC106" s="213"/>
      <c r="ED106" s="213"/>
      <c r="EE106" s="213"/>
      <c r="EF106" s="213"/>
      <c r="EG106" s="213"/>
      <c r="EH106" s="213"/>
      <c r="EI106" s="213"/>
      <c r="EJ106" s="213"/>
      <c r="EK106" s="213"/>
      <c r="EL106" s="213"/>
      <c r="EM106" s="213"/>
      <c r="EN106" s="213"/>
    </row>
    <row r="107" spans="2:144" ht="15" customHeight="1" x14ac:dyDescent="0.25">
      <c r="B107" s="212" t="s">
        <v>415</v>
      </c>
      <c r="C107" s="151"/>
      <c r="D107" s="189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  <c r="BI107" s="213"/>
      <c r="BJ107" s="213"/>
      <c r="BK107" s="213"/>
      <c r="BL107" s="213"/>
      <c r="BM107" s="213"/>
      <c r="BN107" s="213"/>
      <c r="BO107" s="213"/>
      <c r="BP107" s="213"/>
      <c r="BQ107" s="213"/>
      <c r="BR107" s="213"/>
      <c r="BS107" s="213"/>
      <c r="BT107" s="213"/>
      <c r="BU107" s="213"/>
      <c r="BV107" s="213"/>
      <c r="BW107" s="213"/>
      <c r="BX107" s="213"/>
      <c r="BY107" s="213"/>
      <c r="BZ107" s="213"/>
      <c r="CA107" s="213"/>
      <c r="CB107" s="213"/>
      <c r="CC107" s="213"/>
      <c r="CD107" s="213"/>
      <c r="CE107" s="213"/>
      <c r="CF107" s="213"/>
      <c r="CG107" s="213"/>
      <c r="CH107" s="213"/>
      <c r="CI107" s="213"/>
      <c r="CJ107" s="213"/>
      <c r="CK107" s="213"/>
      <c r="CL107" s="213"/>
      <c r="CM107" s="213"/>
      <c r="CN107" s="213"/>
      <c r="CO107" s="213"/>
      <c r="CP107" s="213"/>
      <c r="CQ107" s="213"/>
      <c r="CR107" s="213"/>
      <c r="CS107" s="213"/>
      <c r="CT107" s="213"/>
      <c r="CU107" s="213"/>
      <c r="CV107" s="213"/>
      <c r="CW107" s="213"/>
      <c r="CX107" s="213"/>
      <c r="CY107" s="213"/>
      <c r="CZ107" s="213"/>
      <c r="DA107" s="213"/>
      <c r="DB107" s="213"/>
      <c r="DC107" s="213"/>
      <c r="DD107" s="213"/>
      <c r="DE107" s="213"/>
      <c r="DF107" s="213"/>
      <c r="DG107" s="213"/>
      <c r="DH107" s="213"/>
      <c r="DI107" s="213"/>
      <c r="DJ107" s="213"/>
      <c r="DK107" s="213"/>
      <c r="DL107" s="213"/>
      <c r="DM107" s="213"/>
      <c r="DN107" s="213"/>
      <c r="DO107" s="213"/>
      <c r="DP107" s="213"/>
      <c r="DQ107" s="213"/>
      <c r="DR107" s="213"/>
      <c r="DS107" s="213"/>
      <c r="DT107" s="213"/>
      <c r="DU107" s="213"/>
      <c r="DV107" s="213"/>
      <c r="DW107" s="213"/>
      <c r="DX107" s="213"/>
      <c r="DY107" s="213"/>
      <c r="DZ107" s="213"/>
      <c r="EA107" s="213"/>
      <c r="EB107" s="213"/>
      <c r="EC107" s="213"/>
      <c r="ED107" s="213"/>
      <c r="EE107" s="213"/>
      <c r="EF107" s="213"/>
      <c r="EG107" s="213"/>
      <c r="EH107" s="213"/>
      <c r="EI107" s="213"/>
      <c r="EJ107" s="213"/>
      <c r="EK107" s="213"/>
      <c r="EL107" s="213"/>
      <c r="EM107" s="213"/>
      <c r="EN107" s="213"/>
    </row>
    <row r="108" spans="2:144" ht="15" customHeight="1" x14ac:dyDescent="0.25">
      <c r="B108" s="212" t="s">
        <v>456</v>
      </c>
      <c r="C108" s="151"/>
      <c r="D108" s="189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  <c r="BI108" s="213"/>
      <c r="BJ108" s="213"/>
      <c r="BK108" s="213"/>
      <c r="BL108" s="213"/>
      <c r="BM108" s="213"/>
      <c r="BN108" s="213"/>
      <c r="BO108" s="213"/>
      <c r="BP108" s="213"/>
      <c r="BQ108" s="213"/>
      <c r="BR108" s="213"/>
      <c r="BS108" s="213"/>
      <c r="BT108" s="213"/>
      <c r="BU108" s="213"/>
      <c r="BV108" s="213"/>
      <c r="BW108" s="213"/>
      <c r="BX108" s="213"/>
      <c r="BY108" s="213"/>
      <c r="BZ108" s="213"/>
      <c r="CA108" s="213"/>
      <c r="CB108" s="213"/>
      <c r="CC108" s="213"/>
      <c r="CD108" s="213"/>
      <c r="CE108" s="213"/>
      <c r="CF108" s="213"/>
      <c r="CG108" s="213"/>
      <c r="CH108" s="213"/>
      <c r="CI108" s="213"/>
      <c r="CJ108" s="213"/>
      <c r="CK108" s="213"/>
      <c r="CL108" s="213"/>
      <c r="CM108" s="213"/>
      <c r="CN108" s="213"/>
      <c r="CO108" s="213"/>
      <c r="CP108" s="213"/>
      <c r="CQ108" s="213"/>
      <c r="CR108" s="213"/>
      <c r="CS108" s="213"/>
      <c r="CT108" s="213"/>
      <c r="CU108" s="213"/>
      <c r="CV108" s="213"/>
      <c r="CW108" s="213"/>
      <c r="CX108" s="213"/>
      <c r="CY108" s="213"/>
      <c r="CZ108" s="213"/>
      <c r="DA108" s="213"/>
      <c r="DB108" s="213"/>
      <c r="DC108" s="213"/>
      <c r="DD108" s="213"/>
      <c r="DE108" s="213"/>
      <c r="DF108" s="213"/>
      <c r="DG108" s="213"/>
      <c r="DH108" s="213"/>
      <c r="DI108" s="213"/>
      <c r="DJ108" s="213"/>
      <c r="DK108" s="213"/>
      <c r="DL108" s="213"/>
      <c r="DM108" s="213"/>
      <c r="DN108" s="213"/>
      <c r="DO108" s="213"/>
      <c r="DP108" s="213"/>
      <c r="DQ108" s="213"/>
      <c r="DR108" s="213"/>
      <c r="DS108" s="213"/>
      <c r="DT108" s="213"/>
      <c r="DU108" s="213"/>
      <c r="DV108" s="213"/>
      <c r="DW108" s="213"/>
      <c r="DX108" s="213"/>
      <c r="DY108" s="213"/>
      <c r="DZ108" s="213"/>
      <c r="EA108" s="213"/>
      <c r="EB108" s="213"/>
      <c r="EC108" s="213"/>
      <c r="ED108" s="213"/>
      <c r="EE108" s="213"/>
      <c r="EF108" s="213"/>
      <c r="EG108" s="213"/>
      <c r="EH108" s="213"/>
      <c r="EI108" s="213"/>
      <c r="EJ108" s="213"/>
      <c r="EK108" s="213"/>
      <c r="EL108" s="213"/>
      <c r="EM108" s="213"/>
      <c r="EN108" s="213"/>
    </row>
    <row r="109" spans="2:144" ht="15" customHeight="1" x14ac:dyDescent="0.25">
      <c r="B109" s="212" t="s">
        <v>457</v>
      </c>
      <c r="C109" s="151"/>
      <c r="D109" s="189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  <c r="BI109" s="213"/>
      <c r="BJ109" s="213"/>
      <c r="BK109" s="213"/>
      <c r="BL109" s="213"/>
      <c r="BM109" s="213"/>
      <c r="BN109" s="213"/>
      <c r="BO109" s="213"/>
      <c r="BP109" s="213"/>
      <c r="BQ109" s="213"/>
      <c r="BR109" s="213"/>
      <c r="BS109" s="213"/>
      <c r="BT109" s="213"/>
      <c r="BU109" s="213"/>
      <c r="BV109" s="213"/>
      <c r="BW109" s="213"/>
      <c r="BX109" s="213"/>
      <c r="BY109" s="213"/>
      <c r="BZ109" s="213"/>
      <c r="CA109" s="213"/>
      <c r="CB109" s="213"/>
      <c r="CC109" s="213"/>
      <c r="CD109" s="213"/>
      <c r="CE109" s="213"/>
      <c r="CF109" s="213"/>
      <c r="CG109" s="213"/>
      <c r="CH109" s="213"/>
      <c r="CI109" s="213"/>
      <c r="CJ109" s="213"/>
      <c r="CK109" s="213"/>
      <c r="CL109" s="213"/>
      <c r="CM109" s="213"/>
      <c r="CN109" s="213"/>
      <c r="CO109" s="213"/>
      <c r="CP109" s="213"/>
      <c r="CQ109" s="213"/>
      <c r="CR109" s="213"/>
      <c r="CS109" s="213"/>
      <c r="CT109" s="213"/>
      <c r="CU109" s="213"/>
      <c r="CV109" s="213"/>
      <c r="CW109" s="213"/>
      <c r="CX109" s="213"/>
      <c r="CY109" s="213"/>
      <c r="CZ109" s="213"/>
      <c r="DA109" s="213"/>
      <c r="DB109" s="213"/>
      <c r="DC109" s="213"/>
      <c r="DD109" s="213"/>
      <c r="DE109" s="213"/>
      <c r="DF109" s="213"/>
      <c r="DG109" s="213"/>
      <c r="DH109" s="213"/>
      <c r="DI109" s="213"/>
      <c r="DJ109" s="213"/>
      <c r="DK109" s="213"/>
      <c r="DL109" s="213"/>
      <c r="DM109" s="213"/>
      <c r="DN109" s="213"/>
      <c r="DO109" s="213"/>
      <c r="DP109" s="213"/>
      <c r="DQ109" s="213"/>
      <c r="DR109" s="213"/>
      <c r="DS109" s="213"/>
      <c r="DT109" s="213"/>
      <c r="DU109" s="213"/>
      <c r="DV109" s="213"/>
      <c r="DW109" s="213"/>
      <c r="DX109" s="213"/>
      <c r="DY109" s="213"/>
      <c r="DZ109" s="213"/>
      <c r="EA109" s="213"/>
      <c r="EB109" s="213"/>
      <c r="EC109" s="213"/>
      <c r="ED109" s="213"/>
      <c r="EE109" s="213"/>
      <c r="EF109" s="213"/>
      <c r="EG109" s="213"/>
      <c r="EH109" s="213"/>
      <c r="EI109" s="213"/>
      <c r="EJ109" s="213"/>
      <c r="EK109" s="213"/>
      <c r="EL109" s="213"/>
      <c r="EM109" s="213"/>
      <c r="EN109" s="213"/>
    </row>
    <row r="110" spans="2:144" ht="15" customHeight="1" x14ac:dyDescent="0.25">
      <c r="B110" s="212" t="s">
        <v>477</v>
      </c>
      <c r="C110" s="151"/>
      <c r="D110" s="189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  <c r="BI110" s="213"/>
      <c r="BJ110" s="213"/>
      <c r="BK110" s="213"/>
      <c r="BL110" s="213"/>
      <c r="BM110" s="213"/>
      <c r="BN110" s="213"/>
      <c r="BO110" s="213"/>
      <c r="BP110" s="213"/>
      <c r="BQ110" s="213"/>
      <c r="BR110" s="213"/>
      <c r="BS110" s="213"/>
      <c r="BT110" s="213"/>
      <c r="BU110" s="213"/>
      <c r="BV110" s="213"/>
      <c r="BW110" s="213"/>
      <c r="BX110" s="213"/>
      <c r="BY110" s="213"/>
      <c r="BZ110" s="213"/>
      <c r="CA110" s="213"/>
      <c r="CB110" s="213"/>
      <c r="CC110" s="213"/>
      <c r="CD110" s="213"/>
      <c r="CE110" s="213"/>
      <c r="CF110" s="213"/>
      <c r="CG110" s="213"/>
      <c r="CH110" s="213"/>
      <c r="CI110" s="213"/>
      <c r="CJ110" s="213"/>
      <c r="CK110" s="213"/>
      <c r="CL110" s="213"/>
      <c r="CM110" s="213"/>
      <c r="CN110" s="213"/>
      <c r="CO110" s="213"/>
      <c r="CP110" s="213"/>
      <c r="CQ110" s="213"/>
      <c r="CR110" s="213"/>
      <c r="CS110" s="213"/>
      <c r="CT110" s="213"/>
      <c r="CU110" s="213"/>
      <c r="CV110" s="213"/>
      <c r="CW110" s="213"/>
      <c r="CX110" s="213"/>
      <c r="CY110" s="213"/>
      <c r="CZ110" s="213"/>
      <c r="DA110" s="213"/>
      <c r="DB110" s="213"/>
      <c r="DC110" s="213"/>
      <c r="DD110" s="213"/>
      <c r="DE110" s="213"/>
      <c r="DF110" s="213"/>
      <c r="DG110" s="213"/>
      <c r="DH110" s="213"/>
      <c r="DI110" s="213"/>
      <c r="DJ110" s="213"/>
      <c r="DK110" s="213"/>
      <c r="DL110" s="213"/>
      <c r="DM110" s="213"/>
      <c r="DN110" s="213"/>
      <c r="DO110" s="213"/>
      <c r="DP110" s="213"/>
      <c r="DQ110" s="213"/>
      <c r="DR110" s="213"/>
      <c r="DS110" s="213"/>
      <c r="DT110" s="213"/>
      <c r="DU110" s="213"/>
      <c r="DV110" s="213"/>
      <c r="DW110" s="213"/>
      <c r="DX110" s="213"/>
      <c r="DY110" s="213"/>
      <c r="DZ110" s="213"/>
      <c r="EA110" s="213"/>
      <c r="EB110" s="213"/>
      <c r="EC110" s="213"/>
      <c r="ED110" s="213"/>
      <c r="EE110" s="213"/>
      <c r="EF110" s="213"/>
      <c r="EG110" s="213"/>
      <c r="EH110" s="213"/>
      <c r="EI110" s="213"/>
      <c r="EJ110" s="213"/>
      <c r="EK110" s="213"/>
      <c r="EL110" s="213"/>
      <c r="EM110" s="213"/>
      <c r="EN110" s="213"/>
    </row>
    <row r="111" spans="2:144" ht="15" customHeight="1" x14ac:dyDescent="0.25">
      <c r="B111" s="212" t="s">
        <v>412</v>
      </c>
      <c r="C111" s="151"/>
      <c r="D111" s="189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  <c r="BI111" s="213"/>
      <c r="BJ111" s="213"/>
      <c r="BK111" s="213"/>
      <c r="BL111" s="213"/>
      <c r="BM111" s="213"/>
      <c r="BN111" s="213"/>
      <c r="BO111" s="213"/>
      <c r="BP111" s="213"/>
      <c r="BQ111" s="213"/>
      <c r="BR111" s="213"/>
      <c r="BS111" s="213"/>
      <c r="BT111" s="213"/>
      <c r="BU111" s="213"/>
      <c r="BV111" s="213"/>
      <c r="BW111" s="213"/>
      <c r="BX111" s="213"/>
      <c r="BY111" s="213"/>
      <c r="BZ111" s="213"/>
      <c r="CA111" s="213"/>
      <c r="CB111" s="213"/>
      <c r="CC111" s="213"/>
      <c r="CD111" s="213"/>
      <c r="CE111" s="213"/>
      <c r="CF111" s="213"/>
      <c r="CG111" s="213"/>
      <c r="CH111" s="213"/>
      <c r="CI111" s="213"/>
      <c r="CJ111" s="213"/>
      <c r="CK111" s="213"/>
      <c r="CL111" s="213"/>
      <c r="CM111" s="213"/>
      <c r="CN111" s="213"/>
      <c r="CO111" s="213"/>
      <c r="CP111" s="213"/>
      <c r="CQ111" s="213"/>
      <c r="CR111" s="213"/>
      <c r="CS111" s="213"/>
      <c r="CT111" s="213"/>
      <c r="CU111" s="213"/>
      <c r="CV111" s="213"/>
      <c r="CW111" s="213"/>
      <c r="CX111" s="213"/>
      <c r="CY111" s="213"/>
      <c r="CZ111" s="213"/>
      <c r="DA111" s="213"/>
      <c r="DB111" s="213"/>
      <c r="DC111" s="213"/>
      <c r="DD111" s="213"/>
      <c r="DE111" s="213"/>
      <c r="DF111" s="213"/>
      <c r="DG111" s="213"/>
      <c r="DH111" s="213"/>
      <c r="DI111" s="213"/>
      <c r="DJ111" s="213"/>
      <c r="DK111" s="213"/>
      <c r="DL111" s="213"/>
      <c r="DM111" s="213"/>
      <c r="DN111" s="213"/>
      <c r="DO111" s="213"/>
      <c r="DP111" s="213"/>
      <c r="DQ111" s="213"/>
      <c r="DR111" s="213"/>
      <c r="DS111" s="213"/>
      <c r="DT111" s="213"/>
      <c r="DU111" s="213"/>
      <c r="DV111" s="213"/>
      <c r="DW111" s="213"/>
      <c r="DX111" s="213"/>
      <c r="DY111" s="213"/>
      <c r="DZ111" s="213"/>
      <c r="EA111" s="213"/>
      <c r="EB111" s="213"/>
      <c r="EC111" s="213"/>
      <c r="ED111" s="213"/>
      <c r="EE111" s="213"/>
      <c r="EF111" s="213"/>
      <c r="EG111" s="213"/>
      <c r="EH111" s="213"/>
      <c r="EI111" s="213"/>
      <c r="EJ111" s="213"/>
      <c r="EK111" s="213"/>
      <c r="EL111" s="213"/>
      <c r="EM111" s="213"/>
      <c r="EN111" s="213"/>
    </row>
    <row r="112" spans="2:144" ht="15" customHeight="1" x14ac:dyDescent="0.25">
      <c r="B112" s="212"/>
      <c r="C112" s="151"/>
      <c r="D112" s="211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78"/>
      <c r="BE112" s="178"/>
      <c r="BF112" s="178"/>
      <c r="BG112" s="178"/>
      <c r="BH112" s="178"/>
      <c r="BI112" s="178"/>
      <c r="BJ112" s="178"/>
      <c r="BK112" s="178"/>
      <c r="BL112" s="178"/>
      <c r="BM112" s="178"/>
      <c r="BN112" s="178"/>
      <c r="BO112" s="178"/>
      <c r="BP112" s="178"/>
      <c r="BQ112" s="178"/>
      <c r="BR112" s="178"/>
      <c r="BS112" s="178"/>
      <c r="BT112" s="178"/>
      <c r="BU112" s="178"/>
      <c r="BV112" s="178"/>
      <c r="BW112" s="178"/>
      <c r="BX112" s="178"/>
      <c r="BY112" s="178"/>
      <c r="BZ112" s="178"/>
      <c r="CA112" s="178"/>
      <c r="CB112" s="178"/>
      <c r="CC112" s="178"/>
      <c r="CD112" s="178"/>
      <c r="CE112" s="178"/>
      <c r="CF112" s="178"/>
      <c r="CG112" s="178"/>
      <c r="CH112" s="178"/>
      <c r="CI112" s="178"/>
      <c r="CJ112" s="178"/>
      <c r="CK112" s="178"/>
      <c r="CL112" s="178"/>
      <c r="CM112" s="178"/>
      <c r="CN112" s="178"/>
      <c r="CO112" s="178"/>
      <c r="CP112" s="178"/>
      <c r="CQ112" s="178"/>
      <c r="CR112" s="178"/>
      <c r="CS112" s="178"/>
      <c r="CT112" s="178"/>
      <c r="CU112" s="178"/>
      <c r="CV112" s="178"/>
      <c r="CW112" s="178"/>
      <c r="CX112" s="178"/>
      <c r="CY112" s="178"/>
      <c r="CZ112" s="178"/>
      <c r="DA112" s="178"/>
      <c r="DB112" s="178"/>
      <c r="DC112" s="178"/>
      <c r="DD112" s="178"/>
      <c r="DE112" s="178"/>
      <c r="DF112" s="178"/>
      <c r="DG112" s="178"/>
      <c r="DH112" s="178"/>
      <c r="DI112" s="178"/>
      <c r="DJ112" s="178"/>
      <c r="DK112" s="178"/>
      <c r="DL112" s="178"/>
      <c r="DM112" s="178"/>
      <c r="DN112" s="178"/>
      <c r="DO112" s="178"/>
      <c r="DP112" s="178"/>
      <c r="DQ112" s="178"/>
      <c r="DR112" s="178"/>
      <c r="DS112" s="178"/>
      <c r="DT112" s="178"/>
      <c r="DU112" s="178"/>
      <c r="DV112" s="178"/>
      <c r="DW112" s="178"/>
      <c r="DX112" s="178"/>
      <c r="DY112" s="178"/>
      <c r="DZ112" s="178"/>
      <c r="EA112" s="178"/>
      <c r="EB112" s="178"/>
      <c r="EC112" s="178"/>
      <c r="ED112" s="178"/>
      <c r="EE112" s="178"/>
      <c r="EF112" s="178"/>
      <c r="EG112" s="178"/>
      <c r="EH112" s="178"/>
      <c r="EI112" s="178"/>
      <c r="EJ112" s="178"/>
      <c r="EK112" s="178"/>
      <c r="EL112" s="178"/>
      <c r="EM112" s="178"/>
      <c r="EN112" s="178"/>
    </row>
    <row r="113" spans="2:144" ht="15" customHeight="1" x14ac:dyDescent="0.25">
      <c r="B113" s="169" t="s">
        <v>416</v>
      </c>
      <c r="C113" s="151"/>
      <c r="D113" s="211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78"/>
      <c r="BC113" s="178"/>
      <c r="BD113" s="178"/>
      <c r="BE113" s="178"/>
      <c r="BF113" s="178"/>
      <c r="BG113" s="178"/>
      <c r="BH113" s="178"/>
      <c r="BI113" s="178"/>
      <c r="BJ113" s="178"/>
      <c r="BK113" s="178"/>
      <c r="BL113" s="178"/>
      <c r="BM113" s="178"/>
      <c r="BN113" s="178"/>
      <c r="BO113" s="178"/>
      <c r="BP113" s="178"/>
      <c r="BQ113" s="178"/>
      <c r="BR113" s="178"/>
      <c r="BS113" s="178"/>
      <c r="BT113" s="178"/>
      <c r="BU113" s="178"/>
      <c r="BV113" s="178"/>
      <c r="BW113" s="178"/>
      <c r="BX113" s="178"/>
      <c r="BY113" s="178"/>
      <c r="BZ113" s="178"/>
      <c r="CA113" s="178"/>
      <c r="CB113" s="178"/>
      <c r="CC113" s="178"/>
      <c r="CD113" s="178"/>
      <c r="CE113" s="178"/>
      <c r="CF113" s="178"/>
      <c r="CG113" s="178"/>
      <c r="CH113" s="178"/>
      <c r="CI113" s="178"/>
      <c r="CJ113" s="178"/>
      <c r="CK113" s="178"/>
      <c r="CL113" s="178"/>
      <c r="CM113" s="178"/>
      <c r="CN113" s="178"/>
      <c r="CO113" s="178"/>
      <c r="CP113" s="178"/>
      <c r="CQ113" s="178"/>
      <c r="CR113" s="178"/>
      <c r="CS113" s="178"/>
      <c r="CT113" s="178"/>
      <c r="CU113" s="178"/>
      <c r="CV113" s="178"/>
      <c r="CW113" s="178"/>
      <c r="CX113" s="178"/>
      <c r="CY113" s="178"/>
      <c r="CZ113" s="178"/>
      <c r="DA113" s="178"/>
      <c r="DB113" s="178"/>
      <c r="DC113" s="178"/>
      <c r="DD113" s="178"/>
      <c r="DE113" s="178"/>
      <c r="DF113" s="178"/>
      <c r="DG113" s="178"/>
      <c r="DH113" s="178"/>
      <c r="DI113" s="178"/>
      <c r="DJ113" s="178"/>
      <c r="DK113" s="178"/>
      <c r="DL113" s="178"/>
      <c r="DM113" s="178"/>
      <c r="DN113" s="178"/>
      <c r="DO113" s="178"/>
      <c r="DP113" s="178"/>
      <c r="DQ113" s="178"/>
      <c r="DR113" s="178"/>
      <c r="DS113" s="178"/>
      <c r="DT113" s="178"/>
      <c r="DU113" s="178"/>
      <c r="DV113" s="178"/>
      <c r="DW113" s="178"/>
      <c r="DX113" s="178"/>
      <c r="DY113" s="178"/>
      <c r="DZ113" s="178"/>
      <c r="EA113" s="178"/>
      <c r="EB113" s="178"/>
      <c r="EC113" s="178"/>
      <c r="ED113" s="178"/>
      <c r="EE113" s="178"/>
      <c r="EF113" s="178"/>
      <c r="EG113" s="178"/>
      <c r="EH113" s="178"/>
      <c r="EI113" s="178"/>
      <c r="EJ113" s="178"/>
      <c r="EK113" s="178"/>
      <c r="EL113" s="178"/>
      <c r="EM113" s="178"/>
      <c r="EN113" s="178"/>
    </row>
    <row r="114" spans="2:144" ht="15" customHeight="1" x14ac:dyDescent="0.25">
      <c r="B114" s="212" t="s">
        <v>458</v>
      </c>
      <c r="C114" s="151"/>
      <c r="D114" s="189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8"/>
      <c r="BL114" s="178"/>
      <c r="BM114" s="178"/>
      <c r="BN114" s="178"/>
      <c r="BO114" s="178"/>
      <c r="BP114" s="178"/>
      <c r="BQ114" s="178"/>
      <c r="BR114" s="178"/>
      <c r="BS114" s="178"/>
      <c r="BT114" s="178"/>
      <c r="BU114" s="178"/>
      <c r="BV114" s="178"/>
      <c r="BW114" s="178"/>
      <c r="BX114" s="178"/>
      <c r="BY114" s="178"/>
      <c r="BZ114" s="178"/>
      <c r="CA114" s="178"/>
      <c r="CB114" s="178"/>
      <c r="CC114" s="178"/>
      <c r="CD114" s="178"/>
      <c r="CE114" s="178"/>
      <c r="CF114" s="178"/>
      <c r="CG114" s="178"/>
      <c r="CH114" s="178"/>
      <c r="CI114" s="178"/>
      <c r="CJ114" s="178"/>
      <c r="CK114" s="178"/>
      <c r="CL114" s="178"/>
      <c r="CM114" s="178"/>
      <c r="CN114" s="178"/>
      <c r="CO114" s="178"/>
      <c r="CP114" s="178"/>
      <c r="CQ114" s="178"/>
      <c r="CR114" s="178"/>
      <c r="CS114" s="178"/>
      <c r="CT114" s="178"/>
      <c r="CU114" s="178"/>
      <c r="CV114" s="178"/>
      <c r="CW114" s="178"/>
      <c r="CX114" s="178"/>
      <c r="CY114" s="178"/>
      <c r="CZ114" s="178"/>
      <c r="DA114" s="178"/>
      <c r="DB114" s="178"/>
      <c r="DC114" s="178"/>
      <c r="DD114" s="178"/>
      <c r="DE114" s="178"/>
      <c r="DF114" s="178"/>
      <c r="DG114" s="178"/>
      <c r="DH114" s="178"/>
      <c r="DI114" s="178"/>
      <c r="DJ114" s="178"/>
      <c r="DK114" s="178"/>
      <c r="DL114" s="178"/>
      <c r="DM114" s="178"/>
      <c r="DN114" s="178"/>
      <c r="DO114" s="178"/>
      <c r="DP114" s="178"/>
      <c r="DQ114" s="178"/>
      <c r="DR114" s="178"/>
      <c r="DS114" s="178"/>
      <c r="DT114" s="178"/>
      <c r="DU114" s="178"/>
      <c r="DV114" s="178"/>
      <c r="DW114" s="178"/>
      <c r="DX114" s="178"/>
      <c r="DY114" s="178"/>
      <c r="DZ114" s="178"/>
      <c r="EA114" s="178"/>
      <c r="EB114" s="178"/>
      <c r="EC114" s="178"/>
      <c r="ED114" s="178"/>
      <c r="EE114" s="178"/>
      <c r="EF114" s="178"/>
      <c r="EG114" s="178"/>
      <c r="EH114" s="178"/>
      <c r="EI114" s="178"/>
      <c r="EJ114" s="178"/>
      <c r="EK114" s="178"/>
      <c r="EL114" s="178"/>
      <c r="EM114" s="178"/>
      <c r="EN114" s="178"/>
    </row>
    <row r="115" spans="2:144" ht="15" customHeight="1" x14ac:dyDescent="0.25">
      <c r="B115" s="212" t="s">
        <v>459</v>
      </c>
      <c r="C115" s="151"/>
      <c r="D115" s="189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78"/>
      <c r="BC115" s="178"/>
      <c r="BD115" s="178"/>
      <c r="BE115" s="178"/>
      <c r="BF115" s="178"/>
      <c r="BG115" s="178"/>
      <c r="BH115" s="178"/>
      <c r="BI115" s="178"/>
      <c r="BJ115" s="178"/>
      <c r="BK115" s="178"/>
      <c r="BL115" s="178"/>
      <c r="BM115" s="178"/>
      <c r="BN115" s="178"/>
      <c r="BO115" s="178"/>
      <c r="BP115" s="178"/>
      <c r="BQ115" s="178"/>
      <c r="BR115" s="178"/>
      <c r="BS115" s="178"/>
      <c r="BT115" s="178"/>
      <c r="BU115" s="178"/>
      <c r="BV115" s="178"/>
      <c r="BW115" s="178"/>
      <c r="BX115" s="178"/>
      <c r="BY115" s="178"/>
      <c r="BZ115" s="178"/>
      <c r="CA115" s="178"/>
      <c r="CB115" s="178"/>
      <c r="CC115" s="178"/>
      <c r="CD115" s="178"/>
      <c r="CE115" s="178"/>
      <c r="CF115" s="178"/>
      <c r="CG115" s="178"/>
      <c r="CH115" s="178"/>
      <c r="CI115" s="178"/>
      <c r="CJ115" s="178"/>
      <c r="CK115" s="178"/>
      <c r="CL115" s="178"/>
      <c r="CM115" s="178"/>
      <c r="CN115" s="178"/>
      <c r="CO115" s="178"/>
      <c r="CP115" s="178"/>
      <c r="CQ115" s="178"/>
      <c r="CR115" s="178"/>
      <c r="CS115" s="178"/>
      <c r="CT115" s="178"/>
      <c r="CU115" s="178"/>
      <c r="CV115" s="178"/>
      <c r="CW115" s="178"/>
      <c r="CX115" s="178"/>
      <c r="CY115" s="178"/>
      <c r="CZ115" s="178"/>
      <c r="DA115" s="178"/>
      <c r="DB115" s="178"/>
      <c r="DC115" s="178"/>
      <c r="DD115" s="178"/>
      <c r="DE115" s="178"/>
      <c r="DF115" s="178"/>
      <c r="DG115" s="178"/>
      <c r="DH115" s="178"/>
      <c r="DI115" s="178"/>
      <c r="DJ115" s="178"/>
      <c r="DK115" s="178"/>
      <c r="DL115" s="178"/>
      <c r="DM115" s="178"/>
      <c r="DN115" s="178"/>
      <c r="DO115" s="178"/>
      <c r="DP115" s="178"/>
      <c r="DQ115" s="178"/>
      <c r="DR115" s="178"/>
      <c r="DS115" s="178"/>
      <c r="DT115" s="178"/>
      <c r="DU115" s="178"/>
      <c r="DV115" s="178"/>
      <c r="DW115" s="178"/>
      <c r="DX115" s="178"/>
      <c r="DY115" s="178"/>
      <c r="DZ115" s="178"/>
      <c r="EA115" s="178"/>
      <c r="EB115" s="178"/>
      <c r="EC115" s="178"/>
      <c r="ED115" s="178"/>
      <c r="EE115" s="178"/>
      <c r="EF115" s="178"/>
      <c r="EG115" s="178"/>
      <c r="EH115" s="178"/>
      <c r="EI115" s="178"/>
      <c r="EJ115" s="178"/>
      <c r="EK115" s="178"/>
      <c r="EL115" s="178"/>
      <c r="EM115" s="178"/>
      <c r="EN115" s="178"/>
    </row>
    <row r="116" spans="2:144" ht="15" customHeight="1" x14ac:dyDescent="0.25">
      <c r="B116" s="212" t="s">
        <v>460</v>
      </c>
      <c r="C116" s="151"/>
      <c r="D116" s="189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  <c r="BD116" s="178"/>
      <c r="BE116" s="178"/>
      <c r="BF116" s="178"/>
      <c r="BG116" s="178"/>
      <c r="BH116" s="178"/>
      <c r="BI116" s="178"/>
      <c r="BJ116" s="178"/>
      <c r="BK116" s="178"/>
      <c r="BL116" s="178"/>
      <c r="BM116" s="178"/>
      <c r="BN116" s="178"/>
      <c r="BO116" s="178"/>
      <c r="BP116" s="178"/>
      <c r="BQ116" s="178"/>
      <c r="BR116" s="178"/>
      <c r="BS116" s="178"/>
      <c r="BT116" s="178"/>
      <c r="BU116" s="178"/>
      <c r="BV116" s="178"/>
      <c r="BW116" s="178"/>
      <c r="BX116" s="178"/>
      <c r="BY116" s="178"/>
      <c r="BZ116" s="178"/>
      <c r="CA116" s="178"/>
      <c r="CB116" s="178"/>
      <c r="CC116" s="178"/>
      <c r="CD116" s="178"/>
      <c r="CE116" s="178"/>
      <c r="CF116" s="178"/>
      <c r="CG116" s="178"/>
      <c r="CH116" s="178"/>
      <c r="CI116" s="178"/>
      <c r="CJ116" s="178"/>
      <c r="CK116" s="178"/>
      <c r="CL116" s="178"/>
      <c r="CM116" s="178"/>
      <c r="CN116" s="178"/>
      <c r="CO116" s="178"/>
      <c r="CP116" s="178"/>
      <c r="CQ116" s="178"/>
      <c r="CR116" s="178"/>
      <c r="CS116" s="178"/>
      <c r="CT116" s="178"/>
      <c r="CU116" s="178"/>
      <c r="CV116" s="178"/>
      <c r="CW116" s="178"/>
      <c r="CX116" s="178"/>
      <c r="CY116" s="178"/>
      <c r="CZ116" s="178"/>
      <c r="DA116" s="178"/>
      <c r="DB116" s="178"/>
      <c r="DC116" s="178"/>
      <c r="DD116" s="178"/>
      <c r="DE116" s="178"/>
      <c r="DF116" s="178"/>
      <c r="DG116" s="178"/>
      <c r="DH116" s="178"/>
      <c r="DI116" s="178"/>
      <c r="DJ116" s="178"/>
      <c r="DK116" s="178"/>
      <c r="DL116" s="178"/>
      <c r="DM116" s="178"/>
      <c r="DN116" s="178"/>
      <c r="DO116" s="178"/>
      <c r="DP116" s="178"/>
      <c r="DQ116" s="178"/>
      <c r="DR116" s="178"/>
      <c r="DS116" s="178"/>
      <c r="DT116" s="178"/>
      <c r="DU116" s="178"/>
      <c r="DV116" s="178"/>
      <c r="DW116" s="178"/>
      <c r="DX116" s="178"/>
      <c r="DY116" s="178"/>
      <c r="DZ116" s="178"/>
      <c r="EA116" s="178"/>
      <c r="EB116" s="178"/>
      <c r="EC116" s="178"/>
      <c r="ED116" s="178"/>
      <c r="EE116" s="178"/>
      <c r="EF116" s="178"/>
      <c r="EG116" s="178"/>
      <c r="EH116" s="178"/>
      <c r="EI116" s="178"/>
      <c r="EJ116" s="178"/>
      <c r="EK116" s="178"/>
      <c r="EL116" s="178"/>
      <c r="EM116" s="178"/>
      <c r="EN116" s="178"/>
    </row>
    <row r="117" spans="2:144" ht="15" customHeight="1" x14ac:dyDescent="0.25">
      <c r="B117" s="212" t="s">
        <v>461</v>
      </c>
      <c r="C117" s="151"/>
      <c r="D117" s="189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178"/>
      <c r="BT117" s="178"/>
      <c r="BU117" s="178"/>
      <c r="BV117" s="178"/>
      <c r="BW117" s="178"/>
      <c r="BX117" s="178"/>
      <c r="BY117" s="178"/>
      <c r="BZ117" s="178"/>
      <c r="CA117" s="178"/>
      <c r="CB117" s="178"/>
      <c r="CC117" s="178"/>
      <c r="CD117" s="178"/>
      <c r="CE117" s="178"/>
      <c r="CF117" s="178"/>
      <c r="CG117" s="178"/>
      <c r="CH117" s="178"/>
      <c r="CI117" s="178"/>
      <c r="CJ117" s="178"/>
      <c r="CK117" s="178"/>
      <c r="CL117" s="178"/>
      <c r="CM117" s="178"/>
      <c r="CN117" s="178"/>
      <c r="CO117" s="178"/>
      <c r="CP117" s="178"/>
      <c r="CQ117" s="178"/>
      <c r="CR117" s="178"/>
      <c r="CS117" s="178"/>
      <c r="CT117" s="178"/>
      <c r="CU117" s="178"/>
      <c r="CV117" s="178"/>
      <c r="CW117" s="178"/>
      <c r="CX117" s="178"/>
      <c r="CY117" s="178"/>
      <c r="CZ117" s="178"/>
      <c r="DA117" s="178"/>
      <c r="DB117" s="178"/>
      <c r="DC117" s="178"/>
      <c r="DD117" s="178"/>
      <c r="DE117" s="178"/>
      <c r="DF117" s="178"/>
      <c r="DG117" s="178"/>
      <c r="DH117" s="178"/>
      <c r="DI117" s="178"/>
      <c r="DJ117" s="178"/>
      <c r="DK117" s="178"/>
      <c r="DL117" s="178"/>
      <c r="DM117" s="178"/>
      <c r="DN117" s="178"/>
      <c r="DO117" s="178"/>
      <c r="DP117" s="178"/>
      <c r="DQ117" s="178"/>
      <c r="DR117" s="178"/>
      <c r="DS117" s="178"/>
      <c r="DT117" s="178"/>
      <c r="DU117" s="178"/>
      <c r="DV117" s="178"/>
      <c r="DW117" s="178"/>
      <c r="DX117" s="178"/>
      <c r="DY117" s="178"/>
      <c r="DZ117" s="178"/>
      <c r="EA117" s="178"/>
      <c r="EB117" s="178"/>
      <c r="EC117" s="178"/>
      <c r="ED117" s="178"/>
      <c r="EE117" s="178"/>
      <c r="EF117" s="178"/>
      <c r="EG117" s="178"/>
      <c r="EH117" s="178"/>
      <c r="EI117" s="178"/>
      <c r="EJ117" s="178"/>
      <c r="EK117" s="178"/>
      <c r="EL117" s="178"/>
      <c r="EM117" s="178"/>
      <c r="EN117" s="178"/>
    </row>
    <row r="118" spans="2:144" ht="15" customHeight="1" x14ac:dyDescent="0.25">
      <c r="B118" s="212" t="s">
        <v>462</v>
      </c>
      <c r="C118" s="151"/>
      <c r="D118" s="189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  <c r="BD118" s="178"/>
      <c r="BE118" s="178"/>
      <c r="BF118" s="178"/>
      <c r="BG118" s="178"/>
      <c r="BH118" s="178"/>
      <c r="BI118" s="178"/>
      <c r="BJ118" s="178"/>
      <c r="BK118" s="178"/>
      <c r="BL118" s="178"/>
      <c r="BM118" s="178"/>
      <c r="BN118" s="178"/>
      <c r="BO118" s="178"/>
      <c r="BP118" s="178"/>
      <c r="BQ118" s="178"/>
      <c r="BR118" s="178"/>
      <c r="BS118" s="178"/>
      <c r="BT118" s="178"/>
      <c r="BU118" s="178"/>
      <c r="BV118" s="178"/>
      <c r="BW118" s="178"/>
      <c r="BX118" s="178"/>
      <c r="BY118" s="178"/>
      <c r="BZ118" s="178"/>
      <c r="CA118" s="178"/>
      <c r="CB118" s="178"/>
      <c r="CC118" s="178"/>
      <c r="CD118" s="178"/>
      <c r="CE118" s="178"/>
      <c r="CF118" s="178"/>
      <c r="CG118" s="178"/>
      <c r="CH118" s="178"/>
      <c r="CI118" s="178"/>
      <c r="CJ118" s="178"/>
      <c r="CK118" s="178"/>
      <c r="CL118" s="178"/>
      <c r="CM118" s="178"/>
      <c r="CN118" s="178"/>
      <c r="CO118" s="178"/>
      <c r="CP118" s="178"/>
      <c r="CQ118" s="178"/>
      <c r="CR118" s="178"/>
      <c r="CS118" s="178"/>
      <c r="CT118" s="178"/>
      <c r="CU118" s="178"/>
      <c r="CV118" s="178"/>
      <c r="CW118" s="178"/>
      <c r="CX118" s="178"/>
      <c r="CY118" s="178"/>
      <c r="CZ118" s="178"/>
      <c r="DA118" s="178"/>
      <c r="DB118" s="178"/>
      <c r="DC118" s="178"/>
      <c r="DD118" s="178"/>
      <c r="DE118" s="178"/>
      <c r="DF118" s="178"/>
      <c r="DG118" s="178"/>
      <c r="DH118" s="178"/>
      <c r="DI118" s="178"/>
      <c r="DJ118" s="178"/>
      <c r="DK118" s="178"/>
      <c r="DL118" s="178"/>
      <c r="DM118" s="178"/>
      <c r="DN118" s="178"/>
      <c r="DO118" s="178"/>
      <c r="DP118" s="178"/>
      <c r="DQ118" s="178"/>
      <c r="DR118" s="178"/>
      <c r="DS118" s="178"/>
      <c r="DT118" s="178"/>
      <c r="DU118" s="178"/>
      <c r="DV118" s="178"/>
      <c r="DW118" s="178"/>
      <c r="DX118" s="178"/>
      <c r="DY118" s="178"/>
      <c r="DZ118" s="178"/>
      <c r="EA118" s="178"/>
      <c r="EB118" s="178"/>
      <c r="EC118" s="178"/>
      <c r="ED118" s="178"/>
      <c r="EE118" s="178"/>
      <c r="EF118" s="178"/>
      <c r="EG118" s="178"/>
      <c r="EH118" s="178"/>
      <c r="EI118" s="178"/>
      <c r="EJ118" s="178"/>
      <c r="EK118" s="178"/>
      <c r="EL118" s="178"/>
      <c r="EM118" s="178"/>
      <c r="EN118" s="178"/>
    </row>
    <row r="119" spans="2:144" ht="15" customHeight="1" x14ac:dyDescent="0.25">
      <c r="B119" s="212" t="s">
        <v>463</v>
      </c>
      <c r="C119" s="151"/>
      <c r="D119" s="189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178"/>
      <c r="BG119" s="178"/>
      <c r="BH119" s="178"/>
      <c r="BI119" s="178"/>
      <c r="BJ119" s="178"/>
      <c r="BK119" s="178"/>
      <c r="BL119" s="178"/>
      <c r="BM119" s="178"/>
      <c r="BN119" s="178"/>
      <c r="BO119" s="178"/>
      <c r="BP119" s="178"/>
      <c r="BQ119" s="178"/>
      <c r="BR119" s="178"/>
      <c r="BS119" s="178"/>
      <c r="BT119" s="178"/>
      <c r="BU119" s="178"/>
      <c r="BV119" s="178"/>
      <c r="BW119" s="178"/>
      <c r="BX119" s="178"/>
      <c r="BY119" s="178"/>
      <c r="BZ119" s="178"/>
      <c r="CA119" s="178"/>
      <c r="CB119" s="178"/>
      <c r="CC119" s="178"/>
      <c r="CD119" s="178"/>
      <c r="CE119" s="178"/>
      <c r="CF119" s="178"/>
      <c r="CG119" s="178"/>
      <c r="CH119" s="178"/>
      <c r="CI119" s="178"/>
      <c r="CJ119" s="178"/>
      <c r="CK119" s="178"/>
      <c r="CL119" s="178"/>
      <c r="CM119" s="178"/>
      <c r="CN119" s="178"/>
      <c r="CO119" s="178"/>
      <c r="CP119" s="178"/>
      <c r="CQ119" s="178"/>
      <c r="CR119" s="178"/>
      <c r="CS119" s="178"/>
      <c r="CT119" s="178"/>
      <c r="CU119" s="178"/>
      <c r="CV119" s="178"/>
      <c r="CW119" s="178"/>
      <c r="CX119" s="178"/>
      <c r="CY119" s="178"/>
      <c r="CZ119" s="178"/>
      <c r="DA119" s="178"/>
      <c r="DB119" s="178"/>
      <c r="DC119" s="178"/>
      <c r="DD119" s="178"/>
      <c r="DE119" s="178"/>
      <c r="DF119" s="178"/>
      <c r="DG119" s="178"/>
      <c r="DH119" s="178"/>
      <c r="DI119" s="178"/>
      <c r="DJ119" s="178"/>
      <c r="DK119" s="178"/>
      <c r="DL119" s="178"/>
      <c r="DM119" s="178"/>
      <c r="DN119" s="178"/>
      <c r="DO119" s="178"/>
      <c r="DP119" s="178"/>
      <c r="DQ119" s="178"/>
      <c r="DR119" s="178"/>
      <c r="DS119" s="178"/>
      <c r="DT119" s="178"/>
      <c r="DU119" s="178"/>
      <c r="DV119" s="178"/>
      <c r="DW119" s="178"/>
      <c r="DX119" s="178"/>
      <c r="DY119" s="178"/>
      <c r="DZ119" s="178"/>
      <c r="EA119" s="178"/>
      <c r="EB119" s="178"/>
      <c r="EC119" s="178"/>
      <c r="ED119" s="178"/>
      <c r="EE119" s="178"/>
      <c r="EF119" s="178"/>
      <c r="EG119" s="178"/>
      <c r="EH119" s="178"/>
      <c r="EI119" s="178"/>
      <c r="EJ119" s="178"/>
      <c r="EK119" s="178"/>
      <c r="EL119" s="178"/>
      <c r="EM119" s="178"/>
      <c r="EN119" s="178"/>
    </row>
    <row r="120" spans="2:144" ht="15" customHeight="1" x14ac:dyDescent="0.25">
      <c r="B120" s="212" t="s">
        <v>464</v>
      </c>
      <c r="C120" s="151"/>
      <c r="D120" s="189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78"/>
      <c r="BG120" s="178"/>
      <c r="BH120" s="178"/>
      <c r="BI120" s="178"/>
      <c r="BJ120" s="178"/>
      <c r="BK120" s="178"/>
      <c r="BL120" s="178"/>
      <c r="BM120" s="178"/>
      <c r="BN120" s="178"/>
      <c r="BO120" s="178"/>
      <c r="BP120" s="178"/>
      <c r="BQ120" s="178"/>
      <c r="BR120" s="178"/>
      <c r="BS120" s="178"/>
      <c r="BT120" s="178"/>
      <c r="BU120" s="178"/>
      <c r="BV120" s="178"/>
      <c r="BW120" s="178"/>
      <c r="BX120" s="178"/>
      <c r="BY120" s="178"/>
      <c r="BZ120" s="178"/>
      <c r="CA120" s="178"/>
      <c r="CB120" s="178"/>
      <c r="CC120" s="178"/>
      <c r="CD120" s="178"/>
      <c r="CE120" s="178"/>
      <c r="CF120" s="178"/>
      <c r="CG120" s="178"/>
      <c r="CH120" s="178"/>
      <c r="CI120" s="178"/>
      <c r="CJ120" s="178"/>
      <c r="CK120" s="178"/>
      <c r="CL120" s="178"/>
      <c r="CM120" s="178"/>
      <c r="CN120" s="178"/>
      <c r="CO120" s="178"/>
      <c r="CP120" s="178"/>
      <c r="CQ120" s="178"/>
      <c r="CR120" s="178"/>
      <c r="CS120" s="178"/>
      <c r="CT120" s="178"/>
      <c r="CU120" s="178"/>
      <c r="CV120" s="178"/>
      <c r="CW120" s="178"/>
      <c r="CX120" s="178"/>
      <c r="CY120" s="178"/>
      <c r="CZ120" s="178"/>
      <c r="DA120" s="178"/>
      <c r="DB120" s="178"/>
      <c r="DC120" s="178"/>
      <c r="DD120" s="178"/>
      <c r="DE120" s="178"/>
      <c r="DF120" s="178"/>
      <c r="DG120" s="178"/>
      <c r="DH120" s="178"/>
      <c r="DI120" s="178"/>
      <c r="DJ120" s="178"/>
      <c r="DK120" s="178"/>
      <c r="DL120" s="178"/>
      <c r="DM120" s="178"/>
      <c r="DN120" s="178"/>
      <c r="DO120" s="178"/>
      <c r="DP120" s="178"/>
      <c r="DQ120" s="178"/>
      <c r="DR120" s="178"/>
      <c r="DS120" s="178"/>
      <c r="DT120" s="178"/>
      <c r="DU120" s="178"/>
      <c r="DV120" s="178"/>
      <c r="DW120" s="178"/>
      <c r="DX120" s="178"/>
      <c r="DY120" s="178"/>
      <c r="DZ120" s="178"/>
      <c r="EA120" s="178"/>
      <c r="EB120" s="178"/>
      <c r="EC120" s="178"/>
      <c r="ED120" s="178"/>
      <c r="EE120" s="178"/>
      <c r="EF120" s="178"/>
      <c r="EG120" s="178"/>
      <c r="EH120" s="178"/>
      <c r="EI120" s="178"/>
      <c r="EJ120" s="178"/>
      <c r="EK120" s="178"/>
      <c r="EL120" s="178"/>
      <c r="EM120" s="178"/>
      <c r="EN120" s="178"/>
    </row>
    <row r="121" spans="2:144" ht="15" customHeight="1" x14ac:dyDescent="0.25">
      <c r="B121" s="278" t="s">
        <v>465</v>
      </c>
      <c r="C121" s="151"/>
      <c r="D121" s="189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78"/>
      <c r="BG121" s="178"/>
      <c r="BH121" s="178"/>
      <c r="BI121" s="178"/>
      <c r="BJ121" s="178"/>
      <c r="BK121" s="178"/>
      <c r="BL121" s="178"/>
      <c r="BM121" s="178"/>
      <c r="BN121" s="178"/>
      <c r="BO121" s="178"/>
      <c r="BP121" s="178"/>
      <c r="BQ121" s="178"/>
      <c r="BR121" s="178"/>
      <c r="BS121" s="178"/>
      <c r="BT121" s="178"/>
      <c r="BU121" s="178"/>
      <c r="BV121" s="178"/>
      <c r="BW121" s="178"/>
      <c r="BX121" s="178"/>
      <c r="BY121" s="178"/>
      <c r="BZ121" s="178"/>
      <c r="CA121" s="178"/>
      <c r="CB121" s="178"/>
      <c r="CC121" s="178"/>
      <c r="CD121" s="178"/>
      <c r="CE121" s="178"/>
      <c r="CF121" s="178"/>
      <c r="CG121" s="178"/>
      <c r="CH121" s="178"/>
      <c r="CI121" s="178"/>
      <c r="CJ121" s="178"/>
      <c r="CK121" s="178"/>
      <c r="CL121" s="178"/>
      <c r="CM121" s="178"/>
      <c r="CN121" s="178"/>
      <c r="CO121" s="178"/>
      <c r="CP121" s="178"/>
      <c r="CQ121" s="178"/>
      <c r="CR121" s="178"/>
      <c r="CS121" s="178"/>
      <c r="CT121" s="178"/>
      <c r="CU121" s="178"/>
      <c r="CV121" s="178"/>
      <c r="CW121" s="178"/>
      <c r="CX121" s="178"/>
      <c r="CY121" s="178"/>
      <c r="CZ121" s="178"/>
      <c r="DA121" s="178"/>
      <c r="DB121" s="178"/>
      <c r="DC121" s="178"/>
      <c r="DD121" s="178"/>
      <c r="DE121" s="178"/>
      <c r="DF121" s="178"/>
      <c r="DG121" s="178"/>
      <c r="DH121" s="178"/>
      <c r="DI121" s="178"/>
      <c r="DJ121" s="178"/>
      <c r="DK121" s="178"/>
      <c r="DL121" s="178"/>
      <c r="DM121" s="178"/>
      <c r="DN121" s="178"/>
      <c r="DO121" s="178"/>
      <c r="DP121" s="178"/>
      <c r="DQ121" s="178"/>
      <c r="DR121" s="178"/>
      <c r="DS121" s="178"/>
      <c r="DT121" s="178"/>
      <c r="DU121" s="178"/>
      <c r="DV121" s="178"/>
      <c r="DW121" s="178"/>
      <c r="DX121" s="178"/>
      <c r="DY121" s="178"/>
      <c r="DZ121" s="178"/>
      <c r="EA121" s="178"/>
      <c r="EB121" s="178"/>
      <c r="EC121" s="178"/>
      <c r="ED121" s="178"/>
      <c r="EE121" s="178"/>
      <c r="EF121" s="178"/>
      <c r="EG121" s="178"/>
      <c r="EH121" s="178"/>
      <c r="EI121" s="178"/>
      <c r="EJ121" s="178"/>
      <c r="EK121" s="178"/>
      <c r="EL121" s="178"/>
      <c r="EM121" s="178"/>
      <c r="EN121" s="178"/>
    </row>
    <row r="122" spans="2:144" ht="15" customHeight="1" x14ac:dyDescent="0.25">
      <c r="B122" s="212"/>
      <c r="C122" s="151"/>
      <c r="D122" s="211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  <c r="BD122" s="178"/>
      <c r="BE122" s="178"/>
      <c r="BF122" s="178"/>
      <c r="BG122" s="178"/>
      <c r="BH122" s="178"/>
      <c r="BI122" s="178"/>
      <c r="BJ122" s="178"/>
      <c r="BK122" s="178"/>
      <c r="BL122" s="178"/>
      <c r="BM122" s="178"/>
      <c r="BN122" s="178"/>
      <c r="BO122" s="178"/>
      <c r="BP122" s="178"/>
      <c r="BQ122" s="178"/>
      <c r="BR122" s="178"/>
      <c r="BS122" s="178"/>
      <c r="BT122" s="178"/>
      <c r="BU122" s="178"/>
      <c r="BV122" s="178"/>
      <c r="BW122" s="178"/>
      <c r="BX122" s="178"/>
      <c r="BY122" s="178"/>
      <c r="BZ122" s="178"/>
      <c r="CA122" s="178"/>
      <c r="CB122" s="178"/>
      <c r="CC122" s="178"/>
      <c r="CD122" s="178"/>
      <c r="CE122" s="178"/>
      <c r="CF122" s="178"/>
      <c r="CG122" s="178"/>
      <c r="CH122" s="178"/>
      <c r="CI122" s="178"/>
      <c r="CJ122" s="178"/>
      <c r="CK122" s="178"/>
      <c r="CL122" s="178"/>
      <c r="CM122" s="178"/>
      <c r="CN122" s="178"/>
      <c r="CO122" s="178"/>
      <c r="CP122" s="178"/>
      <c r="CQ122" s="178"/>
      <c r="CR122" s="178"/>
      <c r="CS122" s="178"/>
      <c r="CT122" s="178"/>
      <c r="CU122" s="178"/>
      <c r="CV122" s="178"/>
      <c r="CW122" s="178"/>
      <c r="CX122" s="178"/>
      <c r="CY122" s="178"/>
      <c r="CZ122" s="178"/>
      <c r="DA122" s="178"/>
      <c r="DB122" s="178"/>
      <c r="DC122" s="178"/>
      <c r="DD122" s="178"/>
      <c r="DE122" s="178"/>
      <c r="DF122" s="178"/>
      <c r="DG122" s="178"/>
      <c r="DH122" s="178"/>
      <c r="DI122" s="178"/>
      <c r="DJ122" s="178"/>
      <c r="DK122" s="178"/>
      <c r="DL122" s="178"/>
      <c r="DM122" s="178"/>
      <c r="DN122" s="178"/>
      <c r="DO122" s="178"/>
      <c r="DP122" s="178"/>
      <c r="DQ122" s="178"/>
      <c r="DR122" s="178"/>
      <c r="DS122" s="178"/>
      <c r="DT122" s="178"/>
      <c r="DU122" s="178"/>
      <c r="DV122" s="178"/>
      <c r="DW122" s="178"/>
      <c r="DX122" s="178"/>
      <c r="DY122" s="178"/>
      <c r="DZ122" s="178"/>
      <c r="EA122" s="178"/>
      <c r="EB122" s="178"/>
      <c r="EC122" s="178"/>
      <c r="ED122" s="178"/>
      <c r="EE122" s="178"/>
      <c r="EF122" s="178"/>
      <c r="EG122" s="178"/>
      <c r="EH122" s="178"/>
      <c r="EI122" s="178"/>
      <c r="EJ122" s="178"/>
      <c r="EK122" s="178"/>
      <c r="EL122" s="178"/>
      <c r="EM122" s="178"/>
      <c r="EN122" s="178"/>
    </row>
    <row r="123" spans="2:144" ht="15" customHeight="1" x14ac:dyDescent="0.25">
      <c r="B123" s="212" t="s">
        <v>466</v>
      </c>
      <c r="C123" s="151"/>
      <c r="D123" s="189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8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  <c r="BD123" s="178"/>
      <c r="BE123" s="178"/>
      <c r="BF123" s="178"/>
      <c r="BG123" s="178"/>
      <c r="BH123" s="178"/>
      <c r="BI123" s="178"/>
      <c r="BJ123" s="178"/>
      <c r="BK123" s="178"/>
      <c r="BL123" s="178"/>
      <c r="BM123" s="178"/>
      <c r="BN123" s="178"/>
      <c r="BO123" s="178"/>
      <c r="BP123" s="178"/>
      <c r="BQ123" s="178"/>
      <c r="BR123" s="178"/>
      <c r="BS123" s="178"/>
      <c r="BT123" s="178"/>
      <c r="BU123" s="178"/>
      <c r="BV123" s="178"/>
      <c r="BW123" s="178"/>
      <c r="BX123" s="178"/>
      <c r="BY123" s="178"/>
      <c r="BZ123" s="178"/>
      <c r="CA123" s="178"/>
      <c r="CB123" s="178"/>
      <c r="CC123" s="178"/>
      <c r="CD123" s="178"/>
      <c r="CE123" s="178"/>
      <c r="CF123" s="178"/>
      <c r="CG123" s="178"/>
      <c r="CH123" s="178"/>
      <c r="CI123" s="178"/>
      <c r="CJ123" s="178"/>
      <c r="CK123" s="178"/>
      <c r="CL123" s="178"/>
      <c r="CM123" s="178"/>
      <c r="CN123" s="178"/>
      <c r="CO123" s="178"/>
      <c r="CP123" s="178"/>
      <c r="CQ123" s="178"/>
      <c r="CR123" s="178"/>
      <c r="CS123" s="178"/>
      <c r="CT123" s="178"/>
      <c r="CU123" s="178"/>
      <c r="CV123" s="178"/>
      <c r="CW123" s="178"/>
      <c r="CX123" s="178"/>
      <c r="CY123" s="178"/>
      <c r="CZ123" s="178"/>
      <c r="DA123" s="178"/>
      <c r="DB123" s="178"/>
      <c r="DC123" s="178"/>
      <c r="DD123" s="178"/>
      <c r="DE123" s="178"/>
      <c r="DF123" s="178"/>
      <c r="DG123" s="178"/>
      <c r="DH123" s="178"/>
      <c r="DI123" s="178"/>
      <c r="DJ123" s="178"/>
      <c r="DK123" s="178"/>
      <c r="DL123" s="178"/>
      <c r="DM123" s="178"/>
      <c r="DN123" s="178"/>
      <c r="DO123" s="178"/>
      <c r="DP123" s="178"/>
      <c r="DQ123" s="178"/>
      <c r="DR123" s="178"/>
      <c r="DS123" s="178"/>
      <c r="DT123" s="178"/>
      <c r="DU123" s="178"/>
      <c r="DV123" s="178"/>
      <c r="DW123" s="178"/>
      <c r="DX123" s="178"/>
      <c r="DY123" s="178"/>
      <c r="DZ123" s="178"/>
      <c r="EA123" s="178"/>
      <c r="EB123" s="178"/>
      <c r="EC123" s="178"/>
      <c r="ED123" s="178"/>
      <c r="EE123" s="178"/>
      <c r="EF123" s="178"/>
      <c r="EG123" s="178"/>
      <c r="EH123" s="178"/>
      <c r="EI123" s="178"/>
      <c r="EJ123" s="178"/>
      <c r="EK123" s="178"/>
      <c r="EL123" s="178"/>
      <c r="EM123" s="178"/>
      <c r="EN123" s="178"/>
    </row>
    <row r="124" spans="2:144" ht="15" customHeight="1" x14ac:dyDescent="0.25">
      <c r="B124" s="212" t="s">
        <v>467</v>
      </c>
      <c r="C124" s="151"/>
      <c r="D124" s="189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8"/>
      <c r="AG124" s="178"/>
      <c r="AH124" s="178"/>
      <c r="AI124" s="178"/>
      <c r="AJ124" s="178"/>
      <c r="AK124" s="178"/>
      <c r="AL124" s="178"/>
      <c r="AM124" s="178"/>
      <c r="AN124" s="178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78"/>
      <c r="BC124" s="178"/>
      <c r="BD124" s="178"/>
      <c r="BE124" s="178"/>
      <c r="BF124" s="178"/>
      <c r="BG124" s="178"/>
      <c r="BH124" s="178"/>
      <c r="BI124" s="178"/>
      <c r="BJ124" s="178"/>
      <c r="BK124" s="178"/>
      <c r="BL124" s="178"/>
      <c r="BM124" s="178"/>
      <c r="BN124" s="178"/>
      <c r="BO124" s="178"/>
      <c r="BP124" s="178"/>
      <c r="BQ124" s="178"/>
      <c r="BR124" s="178"/>
      <c r="BS124" s="178"/>
      <c r="BT124" s="178"/>
      <c r="BU124" s="178"/>
      <c r="BV124" s="178"/>
      <c r="BW124" s="178"/>
      <c r="BX124" s="178"/>
      <c r="BY124" s="178"/>
      <c r="BZ124" s="178"/>
      <c r="CA124" s="178"/>
      <c r="CB124" s="178"/>
      <c r="CC124" s="178"/>
      <c r="CD124" s="178"/>
      <c r="CE124" s="178"/>
      <c r="CF124" s="178"/>
      <c r="CG124" s="178"/>
      <c r="CH124" s="178"/>
      <c r="CI124" s="178"/>
      <c r="CJ124" s="178"/>
      <c r="CK124" s="178"/>
      <c r="CL124" s="178"/>
      <c r="CM124" s="178"/>
      <c r="CN124" s="178"/>
      <c r="CO124" s="178"/>
      <c r="CP124" s="178"/>
      <c r="CQ124" s="178"/>
      <c r="CR124" s="178"/>
      <c r="CS124" s="178"/>
      <c r="CT124" s="178"/>
      <c r="CU124" s="178"/>
      <c r="CV124" s="178"/>
      <c r="CW124" s="178"/>
      <c r="CX124" s="178"/>
      <c r="CY124" s="178"/>
      <c r="CZ124" s="178"/>
      <c r="DA124" s="178"/>
      <c r="DB124" s="178"/>
      <c r="DC124" s="178"/>
      <c r="DD124" s="178"/>
      <c r="DE124" s="178"/>
      <c r="DF124" s="178"/>
      <c r="DG124" s="178"/>
      <c r="DH124" s="178"/>
      <c r="DI124" s="178"/>
      <c r="DJ124" s="178"/>
      <c r="DK124" s="178"/>
      <c r="DL124" s="178"/>
      <c r="DM124" s="178"/>
      <c r="DN124" s="178"/>
      <c r="DO124" s="178"/>
      <c r="DP124" s="178"/>
      <c r="DQ124" s="178"/>
      <c r="DR124" s="178"/>
      <c r="DS124" s="178"/>
      <c r="DT124" s="178"/>
      <c r="DU124" s="178"/>
      <c r="DV124" s="178"/>
      <c r="DW124" s="178"/>
      <c r="DX124" s="178"/>
      <c r="DY124" s="178"/>
      <c r="DZ124" s="178"/>
      <c r="EA124" s="178"/>
      <c r="EB124" s="178"/>
      <c r="EC124" s="178"/>
      <c r="ED124" s="178"/>
      <c r="EE124" s="178"/>
      <c r="EF124" s="178"/>
      <c r="EG124" s="178"/>
      <c r="EH124" s="178"/>
      <c r="EI124" s="178"/>
      <c r="EJ124" s="178"/>
      <c r="EK124" s="178"/>
      <c r="EL124" s="178"/>
      <c r="EM124" s="178"/>
      <c r="EN124" s="178"/>
    </row>
    <row r="125" spans="2:144" ht="15" customHeight="1" x14ac:dyDescent="0.25">
      <c r="B125" s="212" t="s">
        <v>468</v>
      </c>
      <c r="C125" s="151"/>
      <c r="D125" s="189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8"/>
      <c r="BR125" s="178"/>
      <c r="BS125" s="178"/>
      <c r="BT125" s="178"/>
      <c r="BU125" s="178"/>
      <c r="BV125" s="178"/>
      <c r="BW125" s="178"/>
      <c r="BX125" s="178"/>
      <c r="BY125" s="178"/>
      <c r="BZ125" s="178"/>
      <c r="CA125" s="178"/>
      <c r="CB125" s="178"/>
      <c r="CC125" s="178"/>
      <c r="CD125" s="178"/>
      <c r="CE125" s="178"/>
      <c r="CF125" s="178"/>
      <c r="CG125" s="178"/>
      <c r="CH125" s="178"/>
      <c r="CI125" s="178"/>
      <c r="CJ125" s="178"/>
      <c r="CK125" s="178"/>
      <c r="CL125" s="178"/>
      <c r="CM125" s="178"/>
      <c r="CN125" s="178"/>
      <c r="CO125" s="178"/>
      <c r="CP125" s="178"/>
      <c r="CQ125" s="178"/>
      <c r="CR125" s="178"/>
      <c r="CS125" s="178"/>
      <c r="CT125" s="178"/>
      <c r="CU125" s="178"/>
      <c r="CV125" s="178"/>
      <c r="CW125" s="178"/>
      <c r="CX125" s="178"/>
      <c r="CY125" s="178"/>
      <c r="CZ125" s="178"/>
      <c r="DA125" s="178"/>
      <c r="DB125" s="178"/>
      <c r="DC125" s="178"/>
      <c r="DD125" s="178"/>
      <c r="DE125" s="178"/>
      <c r="DF125" s="178"/>
      <c r="DG125" s="178"/>
      <c r="DH125" s="178"/>
      <c r="DI125" s="178"/>
      <c r="DJ125" s="178"/>
      <c r="DK125" s="178"/>
      <c r="DL125" s="178"/>
      <c r="DM125" s="178"/>
      <c r="DN125" s="178"/>
      <c r="DO125" s="178"/>
      <c r="DP125" s="178"/>
      <c r="DQ125" s="178"/>
      <c r="DR125" s="178"/>
      <c r="DS125" s="178"/>
      <c r="DT125" s="178"/>
      <c r="DU125" s="178"/>
      <c r="DV125" s="178"/>
      <c r="DW125" s="178"/>
      <c r="DX125" s="178"/>
      <c r="DY125" s="178"/>
      <c r="DZ125" s="178"/>
      <c r="EA125" s="178"/>
      <c r="EB125" s="178"/>
      <c r="EC125" s="178"/>
      <c r="ED125" s="178"/>
      <c r="EE125" s="178"/>
      <c r="EF125" s="178"/>
      <c r="EG125" s="178"/>
      <c r="EH125" s="178"/>
      <c r="EI125" s="178"/>
      <c r="EJ125" s="178"/>
      <c r="EK125" s="178"/>
      <c r="EL125" s="178"/>
      <c r="EM125" s="178"/>
      <c r="EN125" s="178"/>
    </row>
    <row r="126" spans="2:144" ht="15" customHeight="1" x14ac:dyDescent="0.25">
      <c r="B126" s="212" t="s">
        <v>469</v>
      </c>
      <c r="C126" s="151"/>
      <c r="D126" s="189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8"/>
      <c r="BR126" s="178"/>
      <c r="BS126" s="178"/>
      <c r="BT126" s="178"/>
      <c r="BU126" s="178"/>
      <c r="BV126" s="178"/>
      <c r="BW126" s="178"/>
      <c r="BX126" s="178"/>
      <c r="BY126" s="178"/>
      <c r="BZ126" s="178"/>
      <c r="CA126" s="178"/>
      <c r="CB126" s="178"/>
      <c r="CC126" s="178"/>
      <c r="CD126" s="178"/>
      <c r="CE126" s="178"/>
      <c r="CF126" s="178"/>
      <c r="CG126" s="178"/>
      <c r="CH126" s="178"/>
      <c r="CI126" s="178"/>
      <c r="CJ126" s="178"/>
      <c r="CK126" s="178"/>
      <c r="CL126" s="178"/>
      <c r="CM126" s="178"/>
      <c r="CN126" s="178"/>
      <c r="CO126" s="178"/>
      <c r="CP126" s="178"/>
      <c r="CQ126" s="178"/>
      <c r="CR126" s="178"/>
      <c r="CS126" s="178"/>
      <c r="CT126" s="178"/>
      <c r="CU126" s="178"/>
      <c r="CV126" s="178"/>
      <c r="CW126" s="178"/>
      <c r="CX126" s="178"/>
      <c r="CY126" s="178"/>
      <c r="CZ126" s="178"/>
      <c r="DA126" s="178"/>
      <c r="DB126" s="178"/>
      <c r="DC126" s="178"/>
      <c r="DD126" s="178"/>
      <c r="DE126" s="178"/>
      <c r="DF126" s="178"/>
      <c r="DG126" s="178"/>
      <c r="DH126" s="178"/>
      <c r="DI126" s="178"/>
      <c r="DJ126" s="178"/>
      <c r="DK126" s="178"/>
      <c r="DL126" s="178"/>
      <c r="DM126" s="178"/>
      <c r="DN126" s="178"/>
      <c r="DO126" s="178"/>
      <c r="DP126" s="178"/>
      <c r="DQ126" s="178"/>
      <c r="DR126" s="178"/>
      <c r="DS126" s="178"/>
      <c r="DT126" s="178"/>
      <c r="DU126" s="178"/>
      <c r="DV126" s="178"/>
      <c r="DW126" s="178"/>
      <c r="DX126" s="178"/>
      <c r="DY126" s="178"/>
      <c r="DZ126" s="178"/>
      <c r="EA126" s="178"/>
      <c r="EB126" s="178"/>
      <c r="EC126" s="178"/>
      <c r="ED126" s="178"/>
      <c r="EE126" s="178"/>
      <c r="EF126" s="178"/>
      <c r="EG126" s="178"/>
      <c r="EH126" s="178"/>
      <c r="EI126" s="178"/>
      <c r="EJ126" s="178"/>
      <c r="EK126" s="178"/>
      <c r="EL126" s="178"/>
      <c r="EM126" s="178"/>
      <c r="EN126" s="178"/>
    </row>
    <row r="127" spans="2:144" ht="15" customHeight="1" x14ac:dyDescent="0.25">
      <c r="B127" s="212" t="s">
        <v>470</v>
      </c>
      <c r="C127" s="151"/>
      <c r="D127" s="189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8"/>
      <c r="BR127" s="178"/>
      <c r="BS127" s="178"/>
      <c r="BT127" s="178"/>
      <c r="BU127" s="178"/>
      <c r="BV127" s="178"/>
      <c r="BW127" s="178"/>
      <c r="BX127" s="178"/>
      <c r="BY127" s="178"/>
      <c r="BZ127" s="178"/>
      <c r="CA127" s="178"/>
      <c r="CB127" s="178"/>
      <c r="CC127" s="178"/>
      <c r="CD127" s="178"/>
      <c r="CE127" s="178"/>
      <c r="CF127" s="178"/>
      <c r="CG127" s="178"/>
      <c r="CH127" s="178"/>
      <c r="CI127" s="178"/>
      <c r="CJ127" s="178"/>
      <c r="CK127" s="178"/>
      <c r="CL127" s="178"/>
      <c r="CM127" s="178"/>
      <c r="CN127" s="178"/>
      <c r="CO127" s="178"/>
      <c r="CP127" s="178"/>
      <c r="CQ127" s="178"/>
      <c r="CR127" s="178"/>
      <c r="CS127" s="178"/>
      <c r="CT127" s="178"/>
      <c r="CU127" s="178"/>
      <c r="CV127" s="178"/>
      <c r="CW127" s="178"/>
      <c r="CX127" s="178"/>
      <c r="CY127" s="178"/>
      <c r="CZ127" s="178"/>
      <c r="DA127" s="178"/>
      <c r="DB127" s="178"/>
      <c r="DC127" s="178"/>
      <c r="DD127" s="178"/>
      <c r="DE127" s="178"/>
      <c r="DF127" s="178"/>
      <c r="DG127" s="178"/>
      <c r="DH127" s="178"/>
      <c r="DI127" s="178"/>
      <c r="DJ127" s="178"/>
      <c r="DK127" s="178"/>
      <c r="DL127" s="178"/>
      <c r="DM127" s="178"/>
      <c r="DN127" s="178"/>
      <c r="DO127" s="178"/>
      <c r="DP127" s="178"/>
      <c r="DQ127" s="178"/>
      <c r="DR127" s="178"/>
      <c r="DS127" s="178"/>
      <c r="DT127" s="178"/>
      <c r="DU127" s="178"/>
      <c r="DV127" s="178"/>
      <c r="DW127" s="178"/>
      <c r="DX127" s="178"/>
      <c r="DY127" s="178"/>
      <c r="DZ127" s="178"/>
      <c r="EA127" s="178"/>
      <c r="EB127" s="178"/>
      <c r="EC127" s="178"/>
      <c r="ED127" s="178"/>
      <c r="EE127" s="178"/>
      <c r="EF127" s="178"/>
      <c r="EG127" s="178"/>
      <c r="EH127" s="178"/>
      <c r="EI127" s="178"/>
      <c r="EJ127" s="178"/>
      <c r="EK127" s="178"/>
      <c r="EL127" s="178"/>
      <c r="EM127" s="178"/>
      <c r="EN127" s="178"/>
    </row>
    <row r="128" spans="2:144" ht="15" customHeight="1" x14ac:dyDescent="0.25">
      <c r="B128" s="212" t="s">
        <v>471</v>
      </c>
      <c r="C128" s="151"/>
      <c r="D128" s="189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78"/>
      <c r="BG128" s="178"/>
      <c r="BH128" s="178"/>
      <c r="BI128" s="178"/>
      <c r="BJ128" s="178"/>
      <c r="BK128" s="178"/>
      <c r="BL128" s="178"/>
      <c r="BM128" s="178"/>
      <c r="BN128" s="178"/>
      <c r="BO128" s="178"/>
      <c r="BP128" s="178"/>
      <c r="BQ128" s="178"/>
      <c r="BR128" s="178"/>
      <c r="BS128" s="178"/>
      <c r="BT128" s="178"/>
      <c r="BU128" s="178"/>
      <c r="BV128" s="178"/>
      <c r="BW128" s="178"/>
      <c r="BX128" s="178"/>
      <c r="BY128" s="178"/>
      <c r="BZ128" s="178"/>
      <c r="CA128" s="178"/>
      <c r="CB128" s="178"/>
      <c r="CC128" s="178"/>
      <c r="CD128" s="178"/>
      <c r="CE128" s="178"/>
      <c r="CF128" s="178"/>
      <c r="CG128" s="178"/>
      <c r="CH128" s="178"/>
      <c r="CI128" s="178"/>
      <c r="CJ128" s="178"/>
      <c r="CK128" s="178"/>
      <c r="CL128" s="178"/>
      <c r="CM128" s="178"/>
      <c r="CN128" s="178"/>
      <c r="CO128" s="178"/>
      <c r="CP128" s="178"/>
      <c r="CQ128" s="178"/>
      <c r="CR128" s="178"/>
      <c r="CS128" s="178"/>
      <c r="CT128" s="178"/>
      <c r="CU128" s="178"/>
      <c r="CV128" s="178"/>
      <c r="CW128" s="178"/>
      <c r="CX128" s="178"/>
      <c r="CY128" s="178"/>
      <c r="CZ128" s="178"/>
      <c r="DA128" s="178"/>
      <c r="DB128" s="178"/>
      <c r="DC128" s="178"/>
      <c r="DD128" s="178"/>
      <c r="DE128" s="178"/>
      <c r="DF128" s="178"/>
      <c r="DG128" s="178"/>
      <c r="DH128" s="178"/>
      <c r="DI128" s="178"/>
      <c r="DJ128" s="178"/>
      <c r="DK128" s="178"/>
      <c r="DL128" s="178"/>
      <c r="DM128" s="178"/>
      <c r="DN128" s="178"/>
      <c r="DO128" s="178"/>
      <c r="DP128" s="178"/>
      <c r="DQ128" s="178"/>
      <c r="DR128" s="178"/>
      <c r="DS128" s="178"/>
      <c r="DT128" s="178"/>
      <c r="DU128" s="178"/>
      <c r="DV128" s="178"/>
      <c r="DW128" s="178"/>
      <c r="DX128" s="178"/>
      <c r="DY128" s="178"/>
      <c r="DZ128" s="178"/>
      <c r="EA128" s="178"/>
      <c r="EB128" s="178"/>
      <c r="EC128" s="178"/>
      <c r="ED128" s="178"/>
      <c r="EE128" s="178"/>
      <c r="EF128" s="178"/>
      <c r="EG128" s="178"/>
      <c r="EH128" s="178"/>
      <c r="EI128" s="178"/>
      <c r="EJ128" s="178"/>
      <c r="EK128" s="178"/>
      <c r="EL128" s="178"/>
      <c r="EM128" s="178"/>
      <c r="EN128" s="178"/>
    </row>
    <row r="129" spans="2:144" ht="15" customHeight="1" x14ac:dyDescent="0.25">
      <c r="B129" s="212" t="s">
        <v>472</v>
      </c>
      <c r="C129" s="151"/>
      <c r="D129" s="189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78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8"/>
      <c r="BI129" s="178"/>
      <c r="BJ129" s="178"/>
      <c r="BK129" s="178"/>
      <c r="BL129" s="178"/>
      <c r="BM129" s="178"/>
      <c r="BN129" s="178"/>
      <c r="BO129" s="178"/>
      <c r="BP129" s="178"/>
      <c r="BQ129" s="178"/>
      <c r="BR129" s="178"/>
      <c r="BS129" s="178"/>
      <c r="BT129" s="178"/>
      <c r="BU129" s="178"/>
      <c r="BV129" s="178"/>
      <c r="BW129" s="178"/>
      <c r="BX129" s="178"/>
      <c r="BY129" s="178"/>
      <c r="BZ129" s="178"/>
      <c r="CA129" s="178"/>
      <c r="CB129" s="178"/>
      <c r="CC129" s="178"/>
      <c r="CD129" s="178"/>
      <c r="CE129" s="178"/>
      <c r="CF129" s="178"/>
      <c r="CG129" s="178"/>
      <c r="CH129" s="178"/>
      <c r="CI129" s="178"/>
      <c r="CJ129" s="178"/>
      <c r="CK129" s="178"/>
      <c r="CL129" s="178"/>
      <c r="CM129" s="178"/>
      <c r="CN129" s="178"/>
      <c r="CO129" s="178"/>
      <c r="CP129" s="178"/>
      <c r="CQ129" s="178"/>
      <c r="CR129" s="178"/>
      <c r="CS129" s="178"/>
      <c r="CT129" s="178"/>
      <c r="CU129" s="178"/>
      <c r="CV129" s="178"/>
      <c r="CW129" s="178"/>
      <c r="CX129" s="178"/>
      <c r="CY129" s="178"/>
      <c r="CZ129" s="178"/>
      <c r="DA129" s="178"/>
      <c r="DB129" s="178"/>
      <c r="DC129" s="178"/>
      <c r="DD129" s="178"/>
      <c r="DE129" s="178"/>
      <c r="DF129" s="178"/>
      <c r="DG129" s="178"/>
      <c r="DH129" s="178"/>
      <c r="DI129" s="178"/>
      <c r="DJ129" s="178"/>
      <c r="DK129" s="178"/>
      <c r="DL129" s="178"/>
      <c r="DM129" s="178"/>
      <c r="DN129" s="178"/>
      <c r="DO129" s="178"/>
      <c r="DP129" s="178"/>
      <c r="DQ129" s="178"/>
      <c r="DR129" s="178"/>
      <c r="DS129" s="178"/>
      <c r="DT129" s="178"/>
      <c r="DU129" s="178"/>
      <c r="DV129" s="178"/>
      <c r="DW129" s="178"/>
      <c r="DX129" s="178"/>
      <c r="DY129" s="178"/>
      <c r="DZ129" s="178"/>
      <c r="EA129" s="178"/>
      <c r="EB129" s="178"/>
      <c r="EC129" s="178"/>
      <c r="ED129" s="178"/>
      <c r="EE129" s="178"/>
      <c r="EF129" s="178"/>
      <c r="EG129" s="178"/>
      <c r="EH129" s="178"/>
      <c r="EI129" s="178"/>
      <c r="EJ129" s="178"/>
      <c r="EK129" s="178"/>
      <c r="EL129" s="178"/>
      <c r="EM129" s="178"/>
      <c r="EN129" s="178"/>
    </row>
    <row r="130" spans="2:144" ht="15" customHeight="1" x14ac:dyDescent="0.25">
      <c r="B130" s="278" t="s">
        <v>473</v>
      </c>
      <c r="C130" s="151"/>
      <c r="D130" s="189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 s="178"/>
      <c r="BL130" s="178"/>
      <c r="BM130" s="178"/>
      <c r="BN130" s="178"/>
      <c r="BO130" s="178"/>
      <c r="BP130" s="178"/>
      <c r="BQ130" s="178"/>
      <c r="BR130" s="178"/>
      <c r="BS130" s="178"/>
      <c r="BT130" s="178"/>
      <c r="BU130" s="178"/>
      <c r="BV130" s="178"/>
      <c r="BW130" s="178"/>
      <c r="BX130" s="178"/>
      <c r="BY130" s="178"/>
      <c r="BZ130" s="178"/>
      <c r="CA130" s="178"/>
      <c r="CB130" s="178"/>
      <c r="CC130" s="178"/>
      <c r="CD130" s="178"/>
      <c r="CE130" s="178"/>
      <c r="CF130" s="178"/>
      <c r="CG130" s="178"/>
      <c r="CH130" s="178"/>
      <c r="CI130" s="178"/>
      <c r="CJ130" s="178"/>
      <c r="CK130" s="178"/>
      <c r="CL130" s="178"/>
      <c r="CM130" s="178"/>
      <c r="CN130" s="178"/>
      <c r="CO130" s="178"/>
      <c r="CP130" s="178"/>
      <c r="CQ130" s="178"/>
      <c r="CR130" s="178"/>
      <c r="CS130" s="178"/>
      <c r="CT130" s="178"/>
      <c r="CU130" s="178"/>
      <c r="CV130" s="178"/>
      <c r="CW130" s="178"/>
      <c r="CX130" s="178"/>
      <c r="CY130" s="178"/>
      <c r="CZ130" s="178"/>
      <c r="DA130" s="178"/>
      <c r="DB130" s="178"/>
      <c r="DC130" s="178"/>
      <c r="DD130" s="178"/>
      <c r="DE130" s="178"/>
      <c r="DF130" s="178"/>
      <c r="DG130" s="178"/>
      <c r="DH130" s="178"/>
      <c r="DI130" s="178"/>
      <c r="DJ130" s="178"/>
      <c r="DK130" s="178"/>
      <c r="DL130" s="178"/>
      <c r="DM130" s="178"/>
      <c r="DN130" s="178"/>
      <c r="DO130" s="178"/>
      <c r="DP130" s="178"/>
      <c r="DQ130" s="178"/>
      <c r="DR130" s="178"/>
      <c r="DS130" s="178"/>
      <c r="DT130" s="178"/>
      <c r="DU130" s="178"/>
      <c r="DV130" s="178"/>
      <c r="DW130" s="178"/>
      <c r="DX130" s="178"/>
      <c r="DY130" s="178"/>
      <c r="DZ130" s="178"/>
      <c r="EA130" s="178"/>
      <c r="EB130" s="178"/>
      <c r="EC130" s="178"/>
      <c r="ED130" s="178"/>
      <c r="EE130" s="178"/>
      <c r="EF130" s="178"/>
      <c r="EG130" s="178"/>
      <c r="EH130" s="178"/>
      <c r="EI130" s="178"/>
      <c r="EJ130" s="178"/>
      <c r="EK130" s="178"/>
      <c r="EL130" s="178"/>
      <c r="EM130" s="178"/>
      <c r="EN130" s="178"/>
    </row>
    <row r="131" spans="2:144" ht="15" customHeight="1" x14ac:dyDescent="0.25">
      <c r="B131" s="212"/>
      <c r="C131" s="151"/>
      <c r="D131" s="211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 s="178"/>
      <c r="BL131" s="178"/>
      <c r="BM131" s="178"/>
      <c r="BN131" s="178"/>
      <c r="BO131" s="178"/>
      <c r="BP131" s="178"/>
      <c r="BQ131" s="178"/>
      <c r="BR131" s="178"/>
      <c r="BS131" s="178"/>
      <c r="BT131" s="178"/>
      <c r="BU131" s="178"/>
      <c r="BV131" s="178"/>
      <c r="BW131" s="178"/>
      <c r="BX131" s="178"/>
      <c r="BY131" s="178"/>
      <c r="BZ131" s="178"/>
      <c r="CA131" s="178"/>
      <c r="CB131" s="178"/>
      <c r="CC131" s="178"/>
      <c r="CD131" s="178"/>
      <c r="CE131" s="178"/>
      <c r="CF131" s="178"/>
      <c r="CG131" s="178"/>
      <c r="CH131" s="178"/>
      <c r="CI131" s="178"/>
      <c r="CJ131" s="178"/>
      <c r="CK131" s="178"/>
      <c r="CL131" s="178"/>
      <c r="CM131" s="178"/>
      <c r="CN131" s="178"/>
      <c r="CO131" s="178"/>
      <c r="CP131" s="178"/>
      <c r="CQ131" s="178"/>
      <c r="CR131" s="178"/>
      <c r="CS131" s="178"/>
      <c r="CT131" s="178"/>
      <c r="CU131" s="178"/>
      <c r="CV131" s="178"/>
      <c r="CW131" s="178"/>
      <c r="CX131" s="178"/>
      <c r="CY131" s="178"/>
      <c r="CZ131" s="178"/>
      <c r="DA131" s="178"/>
      <c r="DB131" s="178"/>
      <c r="DC131" s="178"/>
      <c r="DD131" s="178"/>
      <c r="DE131" s="178"/>
      <c r="DF131" s="178"/>
      <c r="DG131" s="178"/>
      <c r="DH131" s="178"/>
      <c r="DI131" s="178"/>
      <c r="DJ131" s="178"/>
      <c r="DK131" s="178"/>
      <c r="DL131" s="178"/>
      <c r="DM131" s="178"/>
      <c r="DN131" s="178"/>
      <c r="DO131" s="178"/>
      <c r="DP131" s="178"/>
      <c r="DQ131" s="178"/>
      <c r="DR131" s="178"/>
      <c r="DS131" s="178"/>
      <c r="DT131" s="178"/>
      <c r="DU131" s="178"/>
      <c r="DV131" s="178"/>
      <c r="DW131" s="178"/>
      <c r="DX131" s="178"/>
      <c r="DY131" s="178"/>
      <c r="DZ131" s="178"/>
      <c r="EA131" s="178"/>
      <c r="EB131" s="178"/>
      <c r="EC131" s="178"/>
      <c r="ED131" s="178"/>
      <c r="EE131" s="178"/>
      <c r="EF131" s="178"/>
      <c r="EG131" s="178"/>
      <c r="EH131" s="178"/>
      <c r="EI131" s="178"/>
      <c r="EJ131" s="178"/>
      <c r="EK131" s="178"/>
      <c r="EL131" s="178"/>
      <c r="EM131" s="178"/>
      <c r="EN131" s="178"/>
    </row>
    <row r="132" spans="2:144" ht="15" customHeight="1" x14ac:dyDescent="0.25">
      <c r="B132" s="212" t="s">
        <v>466</v>
      </c>
      <c r="C132" s="151"/>
      <c r="D132" s="189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8"/>
      <c r="BQ132" s="178"/>
      <c r="BR132" s="178"/>
      <c r="BS132" s="178"/>
      <c r="BT132" s="178"/>
      <c r="BU132" s="178"/>
      <c r="BV132" s="178"/>
      <c r="BW132" s="178"/>
      <c r="BX132" s="178"/>
      <c r="BY132" s="178"/>
      <c r="BZ132" s="178"/>
      <c r="CA132" s="178"/>
      <c r="CB132" s="178"/>
      <c r="CC132" s="178"/>
      <c r="CD132" s="178"/>
      <c r="CE132" s="178"/>
      <c r="CF132" s="178"/>
      <c r="CG132" s="178"/>
      <c r="CH132" s="178"/>
      <c r="CI132" s="178"/>
      <c r="CJ132" s="178"/>
      <c r="CK132" s="178"/>
      <c r="CL132" s="178"/>
      <c r="CM132" s="178"/>
      <c r="CN132" s="178"/>
      <c r="CO132" s="178"/>
      <c r="CP132" s="178"/>
      <c r="CQ132" s="178"/>
      <c r="CR132" s="178"/>
      <c r="CS132" s="178"/>
      <c r="CT132" s="178"/>
      <c r="CU132" s="178"/>
      <c r="CV132" s="178"/>
      <c r="CW132" s="178"/>
      <c r="CX132" s="178"/>
      <c r="CY132" s="178"/>
      <c r="CZ132" s="178"/>
      <c r="DA132" s="178"/>
      <c r="DB132" s="178"/>
      <c r="DC132" s="178"/>
      <c r="DD132" s="178"/>
      <c r="DE132" s="178"/>
      <c r="DF132" s="178"/>
      <c r="DG132" s="178"/>
      <c r="DH132" s="178"/>
      <c r="DI132" s="178"/>
      <c r="DJ132" s="178"/>
      <c r="DK132" s="178"/>
      <c r="DL132" s="178"/>
      <c r="DM132" s="178"/>
      <c r="DN132" s="178"/>
      <c r="DO132" s="178"/>
      <c r="DP132" s="178"/>
      <c r="DQ132" s="178"/>
      <c r="DR132" s="178"/>
      <c r="DS132" s="178"/>
      <c r="DT132" s="178"/>
      <c r="DU132" s="178"/>
      <c r="DV132" s="178"/>
      <c r="DW132" s="178"/>
      <c r="DX132" s="178"/>
      <c r="DY132" s="178"/>
      <c r="DZ132" s="178"/>
      <c r="EA132" s="178"/>
      <c r="EB132" s="178"/>
      <c r="EC132" s="178"/>
      <c r="ED132" s="178"/>
      <c r="EE132" s="178"/>
      <c r="EF132" s="178"/>
      <c r="EG132" s="178"/>
      <c r="EH132" s="178"/>
      <c r="EI132" s="178"/>
      <c r="EJ132" s="178"/>
      <c r="EK132" s="178"/>
      <c r="EL132" s="178"/>
      <c r="EM132" s="178"/>
      <c r="EN132" s="178"/>
    </row>
    <row r="133" spans="2:144" ht="15" customHeight="1" x14ac:dyDescent="0.25">
      <c r="B133" s="212" t="s">
        <v>467</v>
      </c>
      <c r="C133" s="151"/>
      <c r="D133" s="189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8"/>
      <c r="BQ133" s="178"/>
      <c r="BR133" s="178"/>
      <c r="BS133" s="178"/>
      <c r="BT133" s="178"/>
      <c r="BU133" s="178"/>
      <c r="BV133" s="178"/>
      <c r="BW133" s="178"/>
      <c r="BX133" s="178"/>
      <c r="BY133" s="178"/>
      <c r="BZ133" s="178"/>
      <c r="CA133" s="178"/>
      <c r="CB133" s="178"/>
      <c r="CC133" s="178"/>
      <c r="CD133" s="178"/>
      <c r="CE133" s="178"/>
      <c r="CF133" s="178"/>
      <c r="CG133" s="178"/>
      <c r="CH133" s="178"/>
      <c r="CI133" s="178"/>
      <c r="CJ133" s="178"/>
      <c r="CK133" s="178"/>
      <c r="CL133" s="178"/>
      <c r="CM133" s="178"/>
      <c r="CN133" s="178"/>
      <c r="CO133" s="178"/>
      <c r="CP133" s="178"/>
      <c r="CQ133" s="178"/>
      <c r="CR133" s="178"/>
      <c r="CS133" s="178"/>
      <c r="CT133" s="178"/>
      <c r="CU133" s="178"/>
      <c r="CV133" s="178"/>
      <c r="CW133" s="178"/>
      <c r="CX133" s="178"/>
      <c r="CY133" s="178"/>
      <c r="CZ133" s="178"/>
      <c r="DA133" s="178"/>
      <c r="DB133" s="178"/>
      <c r="DC133" s="178"/>
      <c r="DD133" s="178"/>
      <c r="DE133" s="178"/>
      <c r="DF133" s="178"/>
      <c r="DG133" s="178"/>
      <c r="DH133" s="178"/>
      <c r="DI133" s="178"/>
      <c r="DJ133" s="178"/>
      <c r="DK133" s="178"/>
      <c r="DL133" s="178"/>
      <c r="DM133" s="178"/>
      <c r="DN133" s="178"/>
      <c r="DO133" s="178"/>
      <c r="DP133" s="178"/>
      <c r="DQ133" s="178"/>
      <c r="DR133" s="178"/>
      <c r="DS133" s="178"/>
      <c r="DT133" s="178"/>
      <c r="DU133" s="178"/>
      <c r="DV133" s="178"/>
      <c r="DW133" s="178"/>
      <c r="DX133" s="178"/>
      <c r="DY133" s="178"/>
      <c r="DZ133" s="178"/>
      <c r="EA133" s="178"/>
      <c r="EB133" s="178"/>
      <c r="EC133" s="178"/>
      <c r="ED133" s="178"/>
      <c r="EE133" s="178"/>
      <c r="EF133" s="178"/>
      <c r="EG133" s="178"/>
      <c r="EH133" s="178"/>
      <c r="EI133" s="178"/>
      <c r="EJ133" s="178"/>
      <c r="EK133" s="178"/>
      <c r="EL133" s="178"/>
      <c r="EM133" s="178"/>
      <c r="EN133" s="178"/>
    </row>
    <row r="134" spans="2:144" ht="15" customHeight="1" x14ac:dyDescent="0.25">
      <c r="B134" s="212" t="s">
        <v>468</v>
      </c>
      <c r="C134" s="151"/>
      <c r="D134" s="189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 s="178"/>
      <c r="BL134" s="178"/>
      <c r="BM134" s="178"/>
      <c r="BN134" s="178"/>
      <c r="BO134" s="178"/>
      <c r="BP134" s="178"/>
      <c r="BQ134" s="178"/>
      <c r="BR134" s="178"/>
      <c r="BS134" s="178"/>
      <c r="BT134" s="178"/>
      <c r="BU134" s="178"/>
      <c r="BV134" s="178"/>
      <c r="BW134" s="178"/>
      <c r="BX134" s="178"/>
      <c r="BY134" s="178"/>
      <c r="BZ134" s="178"/>
      <c r="CA134" s="178"/>
      <c r="CB134" s="178"/>
      <c r="CC134" s="178"/>
      <c r="CD134" s="178"/>
      <c r="CE134" s="178"/>
      <c r="CF134" s="178"/>
      <c r="CG134" s="178"/>
      <c r="CH134" s="178"/>
      <c r="CI134" s="178"/>
      <c r="CJ134" s="178"/>
      <c r="CK134" s="178"/>
      <c r="CL134" s="178"/>
      <c r="CM134" s="178"/>
      <c r="CN134" s="178"/>
      <c r="CO134" s="178"/>
      <c r="CP134" s="178"/>
      <c r="CQ134" s="178"/>
      <c r="CR134" s="178"/>
      <c r="CS134" s="178"/>
      <c r="CT134" s="178"/>
      <c r="CU134" s="178"/>
      <c r="CV134" s="178"/>
      <c r="CW134" s="178"/>
      <c r="CX134" s="178"/>
      <c r="CY134" s="178"/>
      <c r="CZ134" s="178"/>
      <c r="DA134" s="178"/>
      <c r="DB134" s="178"/>
      <c r="DC134" s="178"/>
      <c r="DD134" s="178"/>
      <c r="DE134" s="178"/>
      <c r="DF134" s="178"/>
      <c r="DG134" s="178"/>
      <c r="DH134" s="178"/>
      <c r="DI134" s="178"/>
      <c r="DJ134" s="178"/>
      <c r="DK134" s="178"/>
      <c r="DL134" s="178"/>
      <c r="DM134" s="178"/>
      <c r="DN134" s="178"/>
      <c r="DO134" s="178"/>
      <c r="DP134" s="178"/>
      <c r="DQ134" s="178"/>
      <c r="DR134" s="178"/>
      <c r="DS134" s="178"/>
      <c r="DT134" s="178"/>
      <c r="DU134" s="178"/>
      <c r="DV134" s="178"/>
      <c r="DW134" s="178"/>
      <c r="DX134" s="178"/>
      <c r="DY134" s="178"/>
      <c r="DZ134" s="178"/>
      <c r="EA134" s="178"/>
      <c r="EB134" s="178"/>
      <c r="EC134" s="178"/>
      <c r="ED134" s="178"/>
      <c r="EE134" s="178"/>
      <c r="EF134" s="178"/>
      <c r="EG134" s="178"/>
      <c r="EH134" s="178"/>
      <c r="EI134" s="178"/>
      <c r="EJ134" s="178"/>
      <c r="EK134" s="178"/>
      <c r="EL134" s="178"/>
      <c r="EM134" s="178"/>
      <c r="EN134" s="178"/>
    </row>
    <row r="135" spans="2:144" ht="15" customHeight="1" x14ac:dyDescent="0.25">
      <c r="B135" s="212" t="s">
        <v>469</v>
      </c>
      <c r="C135" s="151"/>
      <c r="D135" s="189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78"/>
      <c r="AQ135" s="178"/>
      <c r="AR135" s="178"/>
      <c r="AS135" s="178"/>
      <c r="AT135" s="178"/>
      <c r="AU135" s="178"/>
      <c r="AV135" s="178"/>
      <c r="AW135" s="178"/>
      <c r="AX135" s="178"/>
      <c r="AY135" s="178"/>
      <c r="AZ135" s="178"/>
      <c r="BA135" s="178"/>
      <c r="BB135" s="178"/>
      <c r="BC135" s="178"/>
      <c r="BD135" s="178"/>
      <c r="BE135" s="178"/>
      <c r="BF135" s="178"/>
      <c r="BG135" s="178"/>
      <c r="BH135" s="178"/>
      <c r="BI135" s="178"/>
      <c r="BJ135" s="178"/>
      <c r="BK135" s="178"/>
      <c r="BL135" s="178"/>
      <c r="BM135" s="178"/>
      <c r="BN135" s="178"/>
      <c r="BO135" s="178"/>
      <c r="BP135" s="178"/>
      <c r="BQ135" s="178"/>
      <c r="BR135" s="178"/>
      <c r="BS135" s="178"/>
      <c r="BT135" s="178"/>
      <c r="BU135" s="178"/>
      <c r="BV135" s="178"/>
      <c r="BW135" s="178"/>
      <c r="BX135" s="178"/>
      <c r="BY135" s="178"/>
      <c r="BZ135" s="178"/>
      <c r="CA135" s="178"/>
      <c r="CB135" s="178"/>
      <c r="CC135" s="178"/>
      <c r="CD135" s="178"/>
      <c r="CE135" s="178"/>
      <c r="CF135" s="178"/>
      <c r="CG135" s="178"/>
      <c r="CH135" s="178"/>
      <c r="CI135" s="178"/>
      <c r="CJ135" s="178"/>
      <c r="CK135" s="178"/>
      <c r="CL135" s="178"/>
      <c r="CM135" s="178"/>
      <c r="CN135" s="178"/>
      <c r="CO135" s="178"/>
      <c r="CP135" s="178"/>
      <c r="CQ135" s="178"/>
      <c r="CR135" s="178"/>
      <c r="CS135" s="178"/>
      <c r="CT135" s="178"/>
      <c r="CU135" s="178"/>
      <c r="CV135" s="178"/>
      <c r="CW135" s="178"/>
      <c r="CX135" s="178"/>
      <c r="CY135" s="178"/>
      <c r="CZ135" s="178"/>
      <c r="DA135" s="178"/>
      <c r="DB135" s="178"/>
      <c r="DC135" s="178"/>
      <c r="DD135" s="178"/>
      <c r="DE135" s="178"/>
      <c r="DF135" s="178"/>
      <c r="DG135" s="178"/>
      <c r="DH135" s="178"/>
      <c r="DI135" s="178"/>
      <c r="DJ135" s="178"/>
      <c r="DK135" s="178"/>
      <c r="DL135" s="178"/>
      <c r="DM135" s="178"/>
      <c r="DN135" s="178"/>
      <c r="DO135" s="178"/>
      <c r="DP135" s="178"/>
      <c r="DQ135" s="178"/>
      <c r="DR135" s="178"/>
      <c r="DS135" s="178"/>
      <c r="DT135" s="178"/>
      <c r="DU135" s="178"/>
      <c r="DV135" s="178"/>
      <c r="DW135" s="178"/>
      <c r="DX135" s="178"/>
      <c r="DY135" s="178"/>
      <c r="DZ135" s="178"/>
      <c r="EA135" s="178"/>
      <c r="EB135" s="178"/>
      <c r="EC135" s="178"/>
      <c r="ED135" s="178"/>
      <c r="EE135" s="178"/>
      <c r="EF135" s="178"/>
      <c r="EG135" s="178"/>
      <c r="EH135" s="178"/>
      <c r="EI135" s="178"/>
      <c r="EJ135" s="178"/>
      <c r="EK135" s="178"/>
      <c r="EL135" s="178"/>
      <c r="EM135" s="178"/>
      <c r="EN135" s="178"/>
    </row>
    <row r="136" spans="2:144" ht="15" customHeight="1" x14ac:dyDescent="0.25">
      <c r="B136" s="212" t="s">
        <v>470</v>
      </c>
      <c r="C136" s="151"/>
      <c r="D136" s="189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/>
      <c r="AY136" s="178"/>
      <c r="AZ136" s="178"/>
      <c r="BA136" s="178"/>
      <c r="BB136" s="178"/>
      <c r="BC136" s="178"/>
      <c r="BD136" s="178"/>
      <c r="BE136" s="178"/>
      <c r="BF136" s="178"/>
      <c r="BG136" s="178"/>
      <c r="BH136" s="178"/>
      <c r="BI136" s="178"/>
      <c r="BJ136" s="178"/>
      <c r="BK136" s="178"/>
      <c r="BL136" s="178"/>
      <c r="BM136" s="178"/>
      <c r="BN136" s="178"/>
      <c r="BO136" s="178"/>
      <c r="BP136" s="178"/>
      <c r="BQ136" s="178"/>
      <c r="BR136" s="178"/>
      <c r="BS136" s="178"/>
      <c r="BT136" s="178"/>
      <c r="BU136" s="178"/>
      <c r="BV136" s="178"/>
      <c r="BW136" s="178"/>
      <c r="BX136" s="178"/>
      <c r="BY136" s="178"/>
      <c r="BZ136" s="178"/>
      <c r="CA136" s="178"/>
      <c r="CB136" s="178"/>
      <c r="CC136" s="178"/>
      <c r="CD136" s="178"/>
      <c r="CE136" s="178"/>
      <c r="CF136" s="178"/>
      <c r="CG136" s="178"/>
      <c r="CH136" s="178"/>
      <c r="CI136" s="178"/>
      <c r="CJ136" s="178"/>
      <c r="CK136" s="178"/>
      <c r="CL136" s="178"/>
      <c r="CM136" s="178"/>
      <c r="CN136" s="178"/>
      <c r="CO136" s="178"/>
      <c r="CP136" s="178"/>
      <c r="CQ136" s="178"/>
      <c r="CR136" s="178"/>
      <c r="CS136" s="178"/>
      <c r="CT136" s="178"/>
      <c r="CU136" s="178"/>
      <c r="CV136" s="178"/>
      <c r="CW136" s="178"/>
      <c r="CX136" s="178"/>
      <c r="CY136" s="178"/>
      <c r="CZ136" s="178"/>
      <c r="DA136" s="178"/>
      <c r="DB136" s="178"/>
      <c r="DC136" s="178"/>
      <c r="DD136" s="178"/>
      <c r="DE136" s="178"/>
      <c r="DF136" s="178"/>
      <c r="DG136" s="178"/>
      <c r="DH136" s="178"/>
      <c r="DI136" s="178"/>
      <c r="DJ136" s="178"/>
      <c r="DK136" s="178"/>
      <c r="DL136" s="178"/>
      <c r="DM136" s="178"/>
      <c r="DN136" s="178"/>
      <c r="DO136" s="178"/>
      <c r="DP136" s="178"/>
      <c r="DQ136" s="178"/>
      <c r="DR136" s="178"/>
      <c r="DS136" s="178"/>
      <c r="DT136" s="178"/>
      <c r="DU136" s="178"/>
      <c r="DV136" s="178"/>
      <c r="DW136" s="178"/>
      <c r="DX136" s="178"/>
      <c r="DY136" s="178"/>
      <c r="DZ136" s="178"/>
      <c r="EA136" s="178"/>
      <c r="EB136" s="178"/>
      <c r="EC136" s="178"/>
      <c r="ED136" s="178"/>
      <c r="EE136" s="178"/>
      <c r="EF136" s="178"/>
      <c r="EG136" s="178"/>
      <c r="EH136" s="178"/>
      <c r="EI136" s="178"/>
      <c r="EJ136" s="178"/>
      <c r="EK136" s="178"/>
      <c r="EL136" s="178"/>
      <c r="EM136" s="178"/>
      <c r="EN136" s="178"/>
    </row>
    <row r="137" spans="2:144" ht="15" customHeight="1" x14ac:dyDescent="0.25">
      <c r="B137" s="212" t="s">
        <v>471</v>
      </c>
      <c r="C137" s="151"/>
      <c r="D137" s="189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  <c r="AD137" s="178"/>
      <c r="AE137" s="178"/>
      <c r="AF137" s="178"/>
      <c r="AG137" s="178"/>
      <c r="AH137" s="178"/>
      <c r="AI137" s="178"/>
      <c r="AJ137" s="178"/>
      <c r="AK137" s="178"/>
      <c r="AL137" s="178"/>
      <c r="AM137" s="178"/>
      <c r="AN137" s="178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78"/>
      <c r="BD137" s="178"/>
      <c r="BE137" s="178"/>
      <c r="BF137" s="178"/>
      <c r="BG137" s="178"/>
      <c r="BH137" s="178"/>
      <c r="BI137" s="178"/>
      <c r="BJ137" s="178"/>
      <c r="BK137" s="178"/>
      <c r="BL137" s="178"/>
      <c r="BM137" s="178"/>
      <c r="BN137" s="178"/>
      <c r="BO137" s="178"/>
      <c r="BP137" s="178"/>
      <c r="BQ137" s="178"/>
      <c r="BR137" s="178"/>
      <c r="BS137" s="178"/>
      <c r="BT137" s="178"/>
      <c r="BU137" s="178"/>
      <c r="BV137" s="178"/>
      <c r="BW137" s="178"/>
      <c r="BX137" s="178"/>
      <c r="BY137" s="178"/>
      <c r="BZ137" s="178"/>
      <c r="CA137" s="178"/>
      <c r="CB137" s="178"/>
      <c r="CC137" s="178"/>
      <c r="CD137" s="178"/>
      <c r="CE137" s="178"/>
      <c r="CF137" s="178"/>
      <c r="CG137" s="178"/>
      <c r="CH137" s="178"/>
      <c r="CI137" s="178"/>
      <c r="CJ137" s="178"/>
      <c r="CK137" s="178"/>
      <c r="CL137" s="178"/>
      <c r="CM137" s="178"/>
      <c r="CN137" s="178"/>
      <c r="CO137" s="178"/>
      <c r="CP137" s="178"/>
      <c r="CQ137" s="178"/>
      <c r="CR137" s="178"/>
      <c r="CS137" s="178"/>
      <c r="CT137" s="178"/>
      <c r="CU137" s="178"/>
      <c r="CV137" s="178"/>
      <c r="CW137" s="178"/>
      <c r="CX137" s="178"/>
      <c r="CY137" s="178"/>
      <c r="CZ137" s="178"/>
      <c r="DA137" s="178"/>
      <c r="DB137" s="178"/>
      <c r="DC137" s="178"/>
      <c r="DD137" s="178"/>
      <c r="DE137" s="178"/>
      <c r="DF137" s="178"/>
      <c r="DG137" s="178"/>
      <c r="DH137" s="178"/>
      <c r="DI137" s="178"/>
      <c r="DJ137" s="178"/>
      <c r="DK137" s="178"/>
      <c r="DL137" s="178"/>
      <c r="DM137" s="178"/>
      <c r="DN137" s="178"/>
      <c r="DO137" s="178"/>
      <c r="DP137" s="178"/>
      <c r="DQ137" s="178"/>
      <c r="DR137" s="178"/>
      <c r="DS137" s="178"/>
      <c r="DT137" s="178"/>
      <c r="DU137" s="178"/>
      <c r="DV137" s="178"/>
      <c r="DW137" s="178"/>
      <c r="DX137" s="178"/>
      <c r="DY137" s="178"/>
      <c r="DZ137" s="178"/>
      <c r="EA137" s="178"/>
      <c r="EB137" s="178"/>
      <c r="EC137" s="178"/>
      <c r="ED137" s="178"/>
      <c r="EE137" s="178"/>
      <c r="EF137" s="178"/>
      <c r="EG137" s="178"/>
      <c r="EH137" s="178"/>
      <c r="EI137" s="178"/>
      <c r="EJ137" s="178"/>
      <c r="EK137" s="178"/>
      <c r="EL137" s="178"/>
      <c r="EM137" s="178"/>
      <c r="EN137" s="178"/>
    </row>
    <row r="138" spans="2:144" ht="15" customHeight="1" x14ac:dyDescent="0.25">
      <c r="B138" s="212" t="s">
        <v>472</v>
      </c>
      <c r="C138" s="151"/>
      <c r="D138" s="189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78"/>
      <c r="BC138" s="178"/>
      <c r="BD138" s="178"/>
      <c r="BE138" s="178"/>
      <c r="BF138" s="178"/>
      <c r="BG138" s="178"/>
      <c r="BH138" s="178"/>
      <c r="BI138" s="178"/>
      <c r="BJ138" s="178"/>
      <c r="BK138" s="178"/>
      <c r="BL138" s="178"/>
      <c r="BM138" s="178"/>
      <c r="BN138" s="178"/>
      <c r="BO138" s="178"/>
      <c r="BP138" s="178"/>
      <c r="BQ138" s="178"/>
      <c r="BR138" s="178"/>
      <c r="BS138" s="178"/>
      <c r="BT138" s="178"/>
      <c r="BU138" s="178"/>
      <c r="BV138" s="178"/>
      <c r="BW138" s="178"/>
      <c r="BX138" s="178"/>
      <c r="BY138" s="178"/>
      <c r="BZ138" s="178"/>
      <c r="CA138" s="178"/>
      <c r="CB138" s="178"/>
      <c r="CC138" s="178"/>
      <c r="CD138" s="178"/>
      <c r="CE138" s="178"/>
      <c r="CF138" s="178"/>
      <c r="CG138" s="178"/>
      <c r="CH138" s="178"/>
      <c r="CI138" s="178"/>
      <c r="CJ138" s="178"/>
      <c r="CK138" s="178"/>
      <c r="CL138" s="178"/>
      <c r="CM138" s="178"/>
      <c r="CN138" s="178"/>
      <c r="CO138" s="178"/>
      <c r="CP138" s="178"/>
      <c r="CQ138" s="178"/>
      <c r="CR138" s="178"/>
      <c r="CS138" s="178"/>
      <c r="CT138" s="178"/>
      <c r="CU138" s="178"/>
      <c r="CV138" s="178"/>
      <c r="CW138" s="178"/>
      <c r="CX138" s="178"/>
      <c r="CY138" s="178"/>
      <c r="CZ138" s="178"/>
      <c r="DA138" s="178"/>
      <c r="DB138" s="178"/>
      <c r="DC138" s="178"/>
      <c r="DD138" s="178"/>
      <c r="DE138" s="178"/>
      <c r="DF138" s="178"/>
      <c r="DG138" s="178"/>
      <c r="DH138" s="178"/>
      <c r="DI138" s="178"/>
      <c r="DJ138" s="178"/>
      <c r="DK138" s="178"/>
      <c r="DL138" s="178"/>
      <c r="DM138" s="178"/>
      <c r="DN138" s="178"/>
      <c r="DO138" s="178"/>
      <c r="DP138" s="178"/>
      <c r="DQ138" s="178"/>
      <c r="DR138" s="178"/>
      <c r="DS138" s="178"/>
      <c r="DT138" s="178"/>
      <c r="DU138" s="178"/>
      <c r="DV138" s="178"/>
      <c r="DW138" s="178"/>
      <c r="DX138" s="178"/>
      <c r="DY138" s="178"/>
      <c r="DZ138" s="178"/>
      <c r="EA138" s="178"/>
      <c r="EB138" s="178"/>
      <c r="EC138" s="178"/>
      <c r="ED138" s="178"/>
      <c r="EE138" s="178"/>
      <c r="EF138" s="178"/>
      <c r="EG138" s="178"/>
      <c r="EH138" s="178"/>
      <c r="EI138" s="178"/>
      <c r="EJ138" s="178"/>
      <c r="EK138" s="178"/>
      <c r="EL138" s="178"/>
      <c r="EM138" s="178"/>
      <c r="EN138" s="178"/>
    </row>
    <row r="139" spans="2:144" ht="15" customHeight="1" x14ac:dyDescent="0.25">
      <c r="B139" s="212" t="s">
        <v>474</v>
      </c>
      <c r="C139" s="151"/>
      <c r="D139" s="189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  <c r="AE139" s="178"/>
      <c r="AF139" s="178"/>
      <c r="AG139" s="178"/>
      <c r="AH139" s="178"/>
      <c r="AI139" s="178"/>
      <c r="AJ139" s="178"/>
      <c r="AK139" s="178"/>
      <c r="AL139" s="178"/>
      <c r="AM139" s="178"/>
      <c r="AN139" s="178"/>
      <c r="AO139" s="178"/>
      <c r="AP139" s="178"/>
      <c r="AQ139" s="178"/>
      <c r="AR139" s="178"/>
      <c r="AS139" s="178"/>
      <c r="AT139" s="178"/>
      <c r="AU139" s="178"/>
      <c r="AV139" s="178"/>
      <c r="AW139" s="178"/>
      <c r="AX139" s="178"/>
      <c r="AY139" s="178"/>
      <c r="AZ139" s="178"/>
      <c r="BA139" s="178"/>
      <c r="BB139" s="178"/>
      <c r="BC139" s="178"/>
      <c r="BD139" s="178"/>
      <c r="BE139" s="178"/>
      <c r="BF139" s="178"/>
      <c r="BG139" s="178"/>
      <c r="BH139" s="178"/>
      <c r="BI139" s="178"/>
      <c r="BJ139" s="178"/>
      <c r="BK139" s="178"/>
      <c r="BL139" s="178"/>
      <c r="BM139" s="178"/>
      <c r="BN139" s="178"/>
      <c r="BO139" s="178"/>
      <c r="BP139" s="178"/>
      <c r="BQ139" s="178"/>
      <c r="BR139" s="178"/>
      <c r="BS139" s="178"/>
      <c r="BT139" s="178"/>
      <c r="BU139" s="178"/>
      <c r="BV139" s="178"/>
      <c r="BW139" s="178"/>
      <c r="BX139" s="178"/>
      <c r="BY139" s="178"/>
      <c r="BZ139" s="178"/>
      <c r="CA139" s="178"/>
      <c r="CB139" s="178"/>
      <c r="CC139" s="178"/>
      <c r="CD139" s="178"/>
      <c r="CE139" s="178"/>
      <c r="CF139" s="178"/>
      <c r="CG139" s="178"/>
      <c r="CH139" s="178"/>
      <c r="CI139" s="178"/>
      <c r="CJ139" s="178"/>
      <c r="CK139" s="178"/>
      <c r="CL139" s="178"/>
      <c r="CM139" s="178"/>
      <c r="CN139" s="178"/>
      <c r="CO139" s="178"/>
      <c r="CP139" s="178"/>
      <c r="CQ139" s="178"/>
      <c r="CR139" s="178"/>
      <c r="CS139" s="178"/>
      <c r="CT139" s="178"/>
      <c r="CU139" s="178"/>
      <c r="CV139" s="178"/>
      <c r="CW139" s="178"/>
      <c r="CX139" s="178"/>
      <c r="CY139" s="178"/>
      <c r="CZ139" s="178"/>
      <c r="DA139" s="178"/>
      <c r="DB139" s="178"/>
      <c r="DC139" s="178"/>
      <c r="DD139" s="178"/>
      <c r="DE139" s="178"/>
      <c r="DF139" s="178"/>
      <c r="DG139" s="178"/>
      <c r="DH139" s="178"/>
      <c r="DI139" s="178"/>
      <c r="DJ139" s="178"/>
      <c r="DK139" s="178"/>
      <c r="DL139" s="178"/>
      <c r="DM139" s="178"/>
      <c r="DN139" s="178"/>
      <c r="DO139" s="178"/>
      <c r="DP139" s="178"/>
      <c r="DQ139" s="178"/>
      <c r="DR139" s="178"/>
      <c r="DS139" s="178"/>
      <c r="DT139" s="178"/>
      <c r="DU139" s="178"/>
      <c r="DV139" s="178"/>
      <c r="DW139" s="178"/>
      <c r="DX139" s="178"/>
      <c r="DY139" s="178"/>
      <c r="DZ139" s="178"/>
      <c r="EA139" s="178"/>
      <c r="EB139" s="178"/>
      <c r="EC139" s="178"/>
      <c r="ED139" s="178"/>
      <c r="EE139" s="178"/>
      <c r="EF139" s="178"/>
      <c r="EG139" s="178"/>
      <c r="EH139" s="178"/>
      <c r="EI139" s="178"/>
      <c r="EJ139" s="178"/>
      <c r="EK139" s="178"/>
      <c r="EL139" s="178"/>
      <c r="EM139" s="178"/>
      <c r="EN139" s="178"/>
    </row>
    <row r="140" spans="2:144" ht="15" customHeight="1" x14ac:dyDescent="0.25">
      <c r="B140" s="212" t="s">
        <v>475</v>
      </c>
      <c r="C140" s="151"/>
      <c r="D140" s="189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78"/>
      <c r="BB140" s="178"/>
      <c r="BC140" s="178"/>
      <c r="BD140" s="178"/>
      <c r="BE140" s="178"/>
      <c r="BF140" s="178"/>
      <c r="BG140" s="178"/>
      <c r="BH140" s="178"/>
      <c r="BI140" s="178"/>
      <c r="BJ140" s="178"/>
      <c r="BK140" s="178"/>
      <c r="BL140" s="178"/>
      <c r="BM140" s="178"/>
      <c r="BN140" s="178"/>
      <c r="BO140" s="178"/>
      <c r="BP140" s="178"/>
      <c r="BQ140" s="178"/>
      <c r="BR140" s="178"/>
      <c r="BS140" s="178"/>
      <c r="BT140" s="178"/>
      <c r="BU140" s="178"/>
      <c r="BV140" s="178"/>
      <c r="BW140" s="178"/>
      <c r="BX140" s="178"/>
      <c r="BY140" s="178"/>
      <c r="BZ140" s="178"/>
      <c r="CA140" s="178"/>
      <c r="CB140" s="178"/>
      <c r="CC140" s="178"/>
      <c r="CD140" s="178"/>
      <c r="CE140" s="178"/>
      <c r="CF140" s="178"/>
      <c r="CG140" s="178"/>
      <c r="CH140" s="178"/>
      <c r="CI140" s="178"/>
      <c r="CJ140" s="178"/>
      <c r="CK140" s="178"/>
      <c r="CL140" s="178"/>
      <c r="CM140" s="178"/>
      <c r="CN140" s="178"/>
      <c r="CO140" s="178"/>
      <c r="CP140" s="178"/>
      <c r="CQ140" s="178"/>
      <c r="CR140" s="178"/>
      <c r="CS140" s="178"/>
      <c r="CT140" s="178"/>
      <c r="CU140" s="178"/>
      <c r="CV140" s="178"/>
      <c r="CW140" s="178"/>
      <c r="CX140" s="178"/>
      <c r="CY140" s="178"/>
      <c r="CZ140" s="178"/>
      <c r="DA140" s="178"/>
      <c r="DB140" s="178"/>
      <c r="DC140" s="178"/>
      <c r="DD140" s="178"/>
      <c r="DE140" s="178"/>
      <c r="DF140" s="178"/>
      <c r="DG140" s="178"/>
      <c r="DH140" s="178"/>
      <c r="DI140" s="178"/>
      <c r="DJ140" s="178"/>
      <c r="DK140" s="178"/>
      <c r="DL140" s="178"/>
      <c r="DM140" s="178"/>
      <c r="DN140" s="178"/>
      <c r="DO140" s="178"/>
      <c r="DP140" s="178"/>
      <c r="DQ140" s="178"/>
      <c r="DR140" s="178"/>
      <c r="DS140" s="178"/>
      <c r="DT140" s="178"/>
      <c r="DU140" s="178"/>
      <c r="DV140" s="178"/>
      <c r="DW140" s="178"/>
      <c r="DX140" s="178"/>
      <c r="DY140" s="178"/>
      <c r="DZ140" s="178"/>
      <c r="EA140" s="178"/>
      <c r="EB140" s="178"/>
      <c r="EC140" s="178"/>
      <c r="ED140" s="178"/>
      <c r="EE140" s="178"/>
      <c r="EF140" s="178"/>
      <c r="EG140" s="178"/>
      <c r="EH140" s="178"/>
      <c r="EI140" s="178"/>
      <c r="EJ140" s="178"/>
      <c r="EK140" s="178"/>
      <c r="EL140" s="178"/>
      <c r="EM140" s="178"/>
      <c r="EN140" s="178"/>
    </row>
    <row r="141" spans="2:144" ht="15" customHeight="1" x14ac:dyDescent="0.25">
      <c r="B141" s="278" t="s">
        <v>476</v>
      </c>
      <c r="C141" s="151"/>
      <c r="D141" s="189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  <c r="AE141" s="178"/>
      <c r="AF141" s="178"/>
      <c r="AG141" s="178"/>
      <c r="AH141" s="178"/>
      <c r="AI141" s="178"/>
      <c r="AJ141" s="178"/>
      <c r="AK141" s="178"/>
      <c r="AL141" s="178"/>
      <c r="AM141" s="178"/>
      <c r="AN141" s="178"/>
      <c r="AO141" s="178"/>
      <c r="AP141" s="178"/>
      <c r="AQ141" s="178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78"/>
      <c r="BC141" s="178"/>
      <c r="BD141" s="178"/>
      <c r="BE141" s="178"/>
      <c r="BF141" s="178"/>
      <c r="BG141" s="178"/>
      <c r="BH141" s="178"/>
      <c r="BI141" s="178"/>
      <c r="BJ141" s="178"/>
      <c r="BK141" s="178"/>
      <c r="BL141" s="178"/>
      <c r="BM141" s="178"/>
      <c r="BN141" s="178"/>
      <c r="BO141" s="178"/>
      <c r="BP141" s="178"/>
      <c r="BQ141" s="178"/>
      <c r="BR141" s="178"/>
      <c r="BS141" s="178"/>
      <c r="BT141" s="178"/>
      <c r="BU141" s="178"/>
      <c r="BV141" s="178"/>
      <c r="BW141" s="178"/>
      <c r="BX141" s="178"/>
      <c r="BY141" s="178"/>
      <c r="BZ141" s="178"/>
      <c r="CA141" s="178"/>
      <c r="CB141" s="178"/>
      <c r="CC141" s="178"/>
      <c r="CD141" s="178"/>
      <c r="CE141" s="178"/>
      <c r="CF141" s="178"/>
      <c r="CG141" s="178"/>
      <c r="CH141" s="178"/>
      <c r="CI141" s="178"/>
      <c r="CJ141" s="178"/>
      <c r="CK141" s="178"/>
      <c r="CL141" s="178"/>
      <c r="CM141" s="178"/>
      <c r="CN141" s="178"/>
      <c r="CO141" s="178"/>
      <c r="CP141" s="178"/>
      <c r="CQ141" s="178"/>
      <c r="CR141" s="178"/>
      <c r="CS141" s="178"/>
      <c r="CT141" s="178"/>
      <c r="CU141" s="178"/>
      <c r="CV141" s="178"/>
      <c r="CW141" s="178"/>
      <c r="CX141" s="178"/>
      <c r="CY141" s="178"/>
      <c r="CZ141" s="178"/>
      <c r="DA141" s="178"/>
      <c r="DB141" s="178"/>
      <c r="DC141" s="178"/>
      <c r="DD141" s="178"/>
      <c r="DE141" s="178"/>
      <c r="DF141" s="178"/>
      <c r="DG141" s="178"/>
      <c r="DH141" s="178"/>
      <c r="DI141" s="178"/>
      <c r="DJ141" s="178"/>
      <c r="DK141" s="178"/>
      <c r="DL141" s="178"/>
      <c r="DM141" s="178"/>
      <c r="DN141" s="178"/>
      <c r="DO141" s="178"/>
      <c r="DP141" s="178"/>
      <c r="DQ141" s="178"/>
      <c r="DR141" s="178"/>
      <c r="DS141" s="178"/>
      <c r="DT141" s="178"/>
      <c r="DU141" s="178"/>
      <c r="DV141" s="178"/>
      <c r="DW141" s="178"/>
      <c r="DX141" s="178"/>
      <c r="DY141" s="178"/>
      <c r="DZ141" s="178"/>
      <c r="EA141" s="178"/>
      <c r="EB141" s="178"/>
      <c r="EC141" s="178"/>
      <c r="ED141" s="178"/>
      <c r="EE141" s="178"/>
      <c r="EF141" s="178"/>
      <c r="EG141" s="178"/>
      <c r="EH141" s="178"/>
      <c r="EI141" s="178"/>
      <c r="EJ141" s="178"/>
      <c r="EK141" s="178"/>
      <c r="EL141" s="178"/>
      <c r="EM141" s="178"/>
      <c r="EN141" s="178"/>
    </row>
    <row r="142" spans="2:144" ht="15" customHeight="1" x14ac:dyDescent="0.25">
      <c r="B142" s="169"/>
      <c r="C142" s="151"/>
      <c r="D142" s="211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  <c r="AP142" s="178"/>
      <c r="AQ142" s="178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78"/>
      <c r="BC142" s="178"/>
      <c r="BD142" s="178"/>
      <c r="BE142" s="178"/>
      <c r="BF142" s="178"/>
      <c r="BG142" s="178"/>
      <c r="BH142" s="178"/>
      <c r="BI142" s="178"/>
      <c r="BJ142" s="178"/>
      <c r="BK142" s="178"/>
      <c r="BL142" s="178"/>
      <c r="BM142" s="178"/>
      <c r="BN142" s="178"/>
      <c r="BO142" s="178"/>
      <c r="BP142" s="178"/>
      <c r="BQ142" s="178"/>
      <c r="BR142" s="178"/>
      <c r="BS142" s="178"/>
      <c r="BT142" s="178"/>
      <c r="BU142" s="178"/>
      <c r="BV142" s="178"/>
      <c r="BW142" s="178"/>
      <c r="BX142" s="178"/>
      <c r="BY142" s="178"/>
      <c r="BZ142" s="178"/>
      <c r="CA142" s="178"/>
      <c r="CB142" s="178"/>
      <c r="CC142" s="178"/>
      <c r="CD142" s="178"/>
      <c r="CE142" s="178"/>
      <c r="CF142" s="178"/>
      <c r="CG142" s="178"/>
      <c r="CH142" s="178"/>
      <c r="CI142" s="178"/>
      <c r="CJ142" s="178"/>
      <c r="CK142" s="178"/>
      <c r="CL142" s="178"/>
      <c r="CM142" s="178"/>
      <c r="CN142" s="178"/>
      <c r="CO142" s="178"/>
      <c r="CP142" s="178"/>
      <c r="CQ142" s="178"/>
      <c r="CR142" s="178"/>
      <c r="CS142" s="178"/>
      <c r="CT142" s="178"/>
      <c r="CU142" s="178"/>
      <c r="CV142" s="178"/>
      <c r="CW142" s="178"/>
      <c r="CX142" s="178"/>
      <c r="CY142" s="178"/>
      <c r="CZ142" s="178"/>
      <c r="DA142" s="178"/>
      <c r="DB142" s="178"/>
      <c r="DC142" s="178"/>
      <c r="DD142" s="178"/>
      <c r="DE142" s="178"/>
      <c r="DF142" s="178"/>
      <c r="DG142" s="178"/>
      <c r="DH142" s="178"/>
      <c r="DI142" s="178"/>
      <c r="DJ142" s="178"/>
      <c r="DK142" s="178"/>
      <c r="DL142" s="178"/>
      <c r="DM142" s="178"/>
      <c r="DN142" s="178"/>
      <c r="DO142" s="178"/>
      <c r="DP142" s="178"/>
      <c r="DQ142" s="178"/>
      <c r="DR142" s="178"/>
      <c r="DS142" s="178"/>
      <c r="DT142" s="178"/>
      <c r="DU142" s="178"/>
      <c r="DV142" s="178"/>
      <c r="DW142" s="178"/>
      <c r="DX142" s="178"/>
      <c r="DY142" s="178"/>
      <c r="DZ142" s="178"/>
      <c r="EA142" s="178"/>
      <c r="EB142" s="178"/>
      <c r="EC142" s="178"/>
      <c r="ED142" s="178"/>
      <c r="EE142" s="178"/>
      <c r="EF142" s="178"/>
      <c r="EG142" s="178"/>
      <c r="EH142" s="178"/>
      <c r="EI142" s="178"/>
      <c r="EJ142" s="178"/>
      <c r="EK142" s="178"/>
      <c r="EL142" s="178"/>
      <c r="EM142" s="178"/>
      <c r="EN142" s="178"/>
    </row>
    <row r="143" spans="2:144" ht="15" customHeight="1" x14ac:dyDescent="0.25">
      <c r="B143" s="169" t="s">
        <v>478</v>
      </c>
      <c r="C143" s="151"/>
      <c r="D143" s="211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78"/>
      <c r="AO143" s="178"/>
      <c r="AP143" s="178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8"/>
      <c r="BC143" s="178"/>
      <c r="BD143" s="178"/>
      <c r="BE143" s="178"/>
      <c r="BF143" s="178"/>
      <c r="BG143" s="178"/>
      <c r="BH143" s="178"/>
      <c r="BI143" s="178"/>
      <c r="BJ143" s="178"/>
      <c r="BK143" s="178"/>
      <c r="BL143" s="178"/>
      <c r="BM143" s="178"/>
      <c r="BN143" s="178"/>
      <c r="BO143" s="178"/>
      <c r="BP143" s="178"/>
      <c r="BQ143" s="178"/>
      <c r="BR143" s="178"/>
      <c r="BS143" s="178"/>
      <c r="BT143" s="178"/>
      <c r="BU143" s="178"/>
      <c r="BV143" s="178"/>
      <c r="BW143" s="178"/>
      <c r="BX143" s="178"/>
      <c r="BY143" s="178"/>
      <c r="BZ143" s="178"/>
      <c r="CA143" s="178"/>
      <c r="CB143" s="178"/>
      <c r="CC143" s="178"/>
      <c r="CD143" s="178"/>
      <c r="CE143" s="178"/>
      <c r="CF143" s="178"/>
      <c r="CG143" s="178"/>
      <c r="CH143" s="178"/>
      <c r="CI143" s="178"/>
      <c r="CJ143" s="178"/>
      <c r="CK143" s="178"/>
      <c r="CL143" s="178"/>
      <c r="CM143" s="178"/>
      <c r="CN143" s="178"/>
      <c r="CO143" s="178"/>
      <c r="CP143" s="178"/>
      <c r="CQ143" s="178"/>
      <c r="CR143" s="178"/>
      <c r="CS143" s="178"/>
      <c r="CT143" s="178"/>
      <c r="CU143" s="178"/>
      <c r="CV143" s="178"/>
      <c r="CW143" s="178"/>
      <c r="CX143" s="178"/>
      <c r="CY143" s="178"/>
      <c r="CZ143" s="178"/>
      <c r="DA143" s="178"/>
      <c r="DB143" s="178"/>
      <c r="DC143" s="178"/>
      <c r="DD143" s="178"/>
      <c r="DE143" s="178"/>
      <c r="DF143" s="178"/>
      <c r="DG143" s="178"/>
      <c r="DH143" s="178"/>
      <c r="DI143" s="178"/>
      <c r="DJ143" s="178"/>
      <c r="DK143" s="178"/>
      <c r="DL143" s="178"/>
      <c r="DM143" s="178"/>
      <c r="DN143" s="178"/>
      <c r="DO143" s="178"/>
      <c r="DP143" s="178"/>
      <c r="DQ143" s="178"/>
      <c r="DR143" s="178"/>
      <c r="DS143" s="178"/>
      <c r="DT143" s="178"/>
      <c r="DU143" s="178"/>
      <c r="DV143" s="178"/>
      <c r="DW143" s="178"/>
      <c r="DX143" s="178"/>
      <c r="DY143" s="178"/>
      <c r="DZ143" s="178"/>
      <c r="EA143" s="178"/>
      <c r="EB143" s="178"/>
      <c r="EC143" s="178"/>
      <c r="ED143" s="178"/>
      <c r="EE143" s="178"/>
      <c r="EF143" s="178"/>
      <c r="EG143" s="178"/>
      <c r="EH143" s="178"/>
      <c r="EI143" s="178"/>
      <c r="EJ143" s="178"/>
      <c r="EK143" s="178"/>
      <c r="EL143" s="178"/>
      <c r="EM143" s="178"/>
      <c r="EN143" s="178"/>
    </row>
    <row r="144" spans="2:144" ht="15" customHeight="1" x14ac:dyDescent="0.25">
      <c r="B144" s="212" t="s">
        <v>479</v>
      </c>
      <c r="C144" s="151"/>
      <c r="D144" s="189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  <c r="BD144" s="178"/>
      <c r="BE144" s="178"/>
      <c r="BF144" s="178"/>
      <c r="BG144" s="178"/>
      <c r="BH144" s="178"/>
      <c r="BI144" s="178"/>
      <c r="BJ144" s="178"/>
      <c r="BK144" s="178"/>
      <c r="BL144" s="178"/>
      <c r="BM144" s="178"/>
      <c r="BN144" s="178"/>
      <c r="BO144" s="178"/>
      <c r="BP144" s="178"/>
      <c r="BQ144" s="178"/>
      <c r="BR144" s="178"/>
      <c r="BS144" s="178"/>
      <c r="BT144" s="178"/>
      <c r="BU144" s="178"/>
      <c r="BV144" s="178"/>
      <c r="BW144" s="178"/>
      <c r="BX144" s="178"/>
      <c r="BY144" s="178"/>
      <c r="BZ144" s="178"/>
      <c r="CA144" s="178"/>
      <c r="CB144" s="178"/>
      <c r="CC144" s="178"/>
      <c r="CD144" s="178"/>
      <c r="CE144" s="178"/>
      <c r="CF144" s="178"/>
      <c r="CG144" s="178"/>
      <c r="CH144" s="178"/>
      <c r="CI144" s="178"/>
      <c r="CJ144" s="178"/>
      <c r="CK144" s="178"/>
      <c r="CL144" s="178"/>
      <c r="CM144" s="178"/>
      <c r="CN144" s="178"/>
      <c r="CO144" s="178"/>
      <c r="CP144" s="178"/>
      <c r="CQ144" s="178"/>
      <c r="CR144" s="178"/>
      <c r="CS144" s="178"/>
      <c r="CT144" s="178"/>
      <c r="CU144" s="178"/>
      <c r="CV144" s="178"/>
      <c r="CW144" s="178"/>
      <c r="CX144" s="178"/>
      <c r="CY144" s="178"/>
      <c r="CZ144" s="178"/>
      <c r="DA144" s="178"/>
      <c r="DB144" s="178"/>
      <c r="DC144" s="178"/>
      <c r="DD144" s="178"/>
      <c r="DE144" s="178"/>
      <c r="DF144" s="178"/>
      <c r="DG144" s="178"/>
      <c r="DH144" s="178"/>
      <c r="DI144" s="178"/>
      <c r="DJ144" s="178"/>
      <c r="DK144" s="178"/>
      <c r="DL144" s="178"/>
      <c r="DM144" s="178"/>
      <c r="DN144" s="178"/>
      <c r="DO144" s="178"/>
      <c r="DP144" s="178"/>
      <c r="DQ144" s="178"/>
      <c r="DR144" s="178"/>
      <c r="DS144" s="178"/>
      <c r="DT144" s="178"/>
      <c r="DU144" s="178"/>
      <c r="DV144" s="178"/>
      <c r="DW144" s="178"/>
      <c r="DX144" s="178"/>
      <c r="DY144" s="178"/>
      <c r="DZ144" s="178"/>
      <c r="EA144" s="178"/>
      <c r="EB144" s="178"/>
      <c r="EC144" s="178"/>
      <c r="ED144" s="178"/>
      <c r="EE144" s="178"/>
      <c r="EF144" s="178"/>
      <c r="EG144" s="178"/>
      <c r="EH144" s="178"/>
      <c r="EI144" s="178"/>
      <c r="EJ144" s="178"/>
      <c r="EK144" s="178"/>
      <c r="EL144" s="178"/>
      <c r="EM144" s="178"/>
      <c r="EN144" s="178"/>
    </row>
    <row r="145" spans="1:144" ht="15" customHeight="1" x14ac:dyDescent="0.25">
      <c r="B145" s="169"/>
      <c r="C145" s="151"/>
      <c r="D145" s="211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  <c r="AO145" s="178"/>
      <c r="AP145" s="178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  <c r="BD145" s="178"/>
      <c r="BE145" s="178"/>
      <c r="BF145" s="178"/>
      <c r="BG145" s="178"/>
      <c r="BH145" s="178"/>
      <c r="BI145" s="178"/>
      <c r="BJ145" s="178"/>
      <c r="BK145" s="178"/>
      <c r="BL145" s="178"/>
      <c r="BM145" s="178"/>
      <c r="BN145" s="178"/>
      <c r="BO145" s="178"/>
      <c r="BP145" s="178"/>
      <c r="BQ145" s="178"/>
      <c r="BR145" s="178"/>
      <c r="BS145" s="178"/>
      <c r="BT145" s="178"/>
      <c r="BU145" s="178"/>
      <c r="BV145" s="178"/>
      <c r="BW145" s="178"/>
      <c r="BX145" s="178"/>
      <c r="BY145" s="178"/>
      <c r="BZ145" s="178"/>
      <c r="CA145" s="178"/>
      <c r="CB145" s="178"/>
      <c r="CC145" s="178"/>
      <c r="CD145" s="178"/>
      <c r="CE145" s="178"/>
      <c r="CF145" s="178"/>
      <c r="CG145" s="178"/>
      <c r="CH145" s="178"/>
      <c r="CI145" s="178"/>
      <c r="CJ145" s="178"/>
      <c r="CK145" s="178"/>
      <c r="CL145" s="178"/>
      <c r="CM145" s="178"/>
      <c r="CN145" s="178"/>
      <c r="CO145" s="178"/>
      <c r="CP145" s="178"/>
      <c r="CQ145" s="178"/>
      <c r="CR145" s="178"/>
      <c r="CS145" s="178"/>
      <c r="CT145" s="178"/>
      <c r="CU145" s="178"/>
      <c r="CV145" s="178"/>
      <c r="CW145" s="178"/>
      <c r="CX145" s="178"/>
      <c r="CY145" s="178"/>
      <c r="CZ145" s="178"/>
      <c r="DA145" s="178"/>
      <c r="DB145" s="178"/>
      <c r="DC145" s="178"/>
      <c r="DD145" s="178"/>
      <c r="DE145" s="178"/>
      <c r="DF145" s="178"/>
      <c r="DG145" s="178"/>
      <c r="DH145" s="178"/>
      <c r="DI145" s="178"/>
      <c r="DJ145" s="178"/>
      <c r="DK145" s="178"/>
      <c r="DL145" s="178"/>
      <c r="DM145" s="178"/>
      <c r="DN145" s="178"/>
      <c r="DO145" s="178"/>
      <c r="DP145" s="178"/>
      <c r="DQ145" s="178"/>
      <c r="DR145" s="178"/>
      <c r="DS145" s="178"/>
      <c r="DT145" s="178"/>
      <c r="DU145" s="178"/>
      <c r="DV145" s="178"/>
      <c r="DW145" s="178"/>
      <c r="DX145" s="178"/>
      <c r="DY145" s="178"/>
      <c r="DZ145" s="178"/>
      <c r="EA145" s="178"/>
      <c r="EB145" s="178"/>
      <c r="EC145" s="178"/>
      <c r="ED145" s="178"/>
      <c r="EE145" s="178"/>
      <c r="EF145" s="178"/>
      <c r="EG145" s="178"/>
      <c r="EH145" s="178"/>
      <c r="EI145" s="178"/>
      <c r="EJ145" s="178"/>
      <c r="EK145" s="178"/>
      <c r="EL145" s="178"/>
      <c r="EM145" s="178"/>
      <c r="EN145" s="178"/>
    </row>
    <row r="146" spans="1:144" ht="15" customHeight="1" x14ac:dyDescent="0.25">
      <c r="B146" s="169" t="s">
        <v>417</v>
      </c>
      <c r="C146" s="151"/>
      <c r="D146" s="211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  <c r="AP146" s="178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  <c r="BD146" s="178"/>
      <c r="BE146" s="178"/>
      <c r="BF146" s="178"/>
      <c r="BG146" s="178"/>
      <c r="BH146" s="178"/>
      <c r="BI146" s="178"/>
      <c r="BJ146" s="178"/>
      <c r="BK146" s="178"/>
      <c r="BL146" s="178"/>
      <c r="BM146" s="178"/>
      <c r="BN146" s="178"/>
      <c r="BO146" s="178"/>
      <c r="BP146" s="178"/>
      <c r="BQ146" s="178"/>
      <c r="BR146" s="178"/>
      <c r="BS146" s="178"/>
      <c r="BT146" s="178"/>
      <c r="BU146" s="178"/>
      <c r="BV146" s="178"/>
      <c r="BW146" s="178"/>
      <c r="BX146" s="178"/>
      <c r="BY146" s="178"/>
      <c r="BZ146" s="178"/>
      <c r="CA146" s="178"/>
      <c r="CB146" s="178"/>
      <c r="CC146" s="178"/>
      <c r="CD146" s="178"/>
      <c r="CE146" s="178"/>
      <c r="CF146" s="178"/>
      <c r="CG146" s="178"/>
      <c r="CH146" s="178"/>
      <c r="CI146" s="178"/>
      <c r="CJ146" s="178"/>
      <c r="CK146" s="178"/>
      <c r="CL146" s="178"/>
      <c r="CM146" s="178"/>
      <c r="CN146" s="178"/>
      <c r="CO146" s="178"/>
      <c r="CP146" s="178"/>
      <c r="CQ146" s="178"/>
      <c r="CR146" s="178"/>
      <c r="CS146" s="178"/>
      <c r="CT146" s="178"/>
      <c r="CU146" s="178"/>
      <c r="CV146" s="178"/>
      <c r="CW146" s="178"/>
      <c r="CX146" s="178"/>
      <c r="CY146" s="178"/>
      <c r="CZ146" s="178"/>
      <c r="DA146" s="178"/>
      <c r="DB146" s="178"/>
      <c r="DC146" s="178"/>
      <c r="DD146" s="178"/>
      <c r="DE146" s="178"/>
      <c r="DF146" s="178"/>
      <c r="DG146" s="178"/>
      <c r="DH146" s="178"/>
      <c r="DI146" s="178"/>
      <c r="DJ146" s="178"/>
      <c r="DK146" s="178"/>
      <c r="DL146" s="178"/>
      <c r="DM146" s="178"/>
      <c r="DN146" s="178"/>
      <c r="DO146" s="178"/>
      <c r="DP146" s="178"/>
      <c r="DQ146" s="178"/>
      <c r="DR146" s="178"/>
      <c r="DS146" s="178"/>
      <c r="DT146" s="178"/>
      <c r="DU146" s="178"/>
      <c r="DV146" s="178"/>
      <c r="DW146" s="178"/>
      <c r="DX146" s="178"/>
      <c r="DY146" s="178"/>
      <c r="DZ146" s="178"/>
      <c r="EA146" s="178"/>
      <c r="EB146" s="178"/>
      <c r="EC146" s="178"/>
      <c r="ED146" s="178"/>
      <c r="EE146" s="178"/>
      <c r="EF146" s="178"/>
      <c r="EG146" s="178"/>
      <c r="EH146" s="178"/>
      <c r="EI146" s="178"/>
      <c r="EJ146" s="178"/>
      <c r="EK146" s="178"/>
      <c r="EL146" s="178"/>
      <c r="EM146" s="178"/>
      <c r="EN146" s="178"/>
    </row>
    <row r="147" spans="1:144" ht="15" customHeight="1" x14ac:dyDescent="0.25">
      <c r="B147" s="212" t="s">
        <v>507</v>
      </c>
      <c r="C147" s="151"/>
      <c r="D147" s="189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178"/>
      <c r="BL147" s="178"/>
      <c r="BM147" s="178"/>
      <c r="BN147" s="178"/>
      <c r="BO147" s="178"/>
      <c r="BP147" s="178"/>
      <c r="BQ147" s="178"/>
      <c r="BR147" s="178"/>
      <c r="BS147" s="178"/>
      <c r="BT147" s="178"/>
      <c r="BU147" s="178"/>
      <c r="BV147" s="178"/>
      <c r="BW147" s="178"/>
      <c r="BX147" s="178"/>
      <c r="BY147" s="178"/>
      <c r="BZ147" s="178"/>
      <c r="CA147" s="178"/>
      <c r="CB147" s="178"/>
      <c r="CC147" s="178"/>
      <c r="CD147" s="178"/>
      <c r="CE147" s="178"/>
      <c r="CF147" s="178"/>
      <c r="CG147" s="178"/>
      <c r="CH147" s="178"/>
      <c r="CI147" s="178"/>
      <c r="CJ147" s="178"/>
      <c r="CK147" s="178"/>
      <c r="CL147" s="178"/>
      <c r="CM147" s="178"/>
      <c r="CN147" s="178"/>
      <c r="CO147" s="178"/>
      <c r="CP147" s="178"/>
      <c r="CQ147" s="178"/>
      <c r="CR147" s="178"/>
      <c r="CS147" s="178"/>
      <c r="CT147" s="178"/>
      <c r="CU147" s="178"/>
      <c r="CV147" s="178"/>
      <c r="CW147" s="178"/>
      <c r="CX147" s="178"/>
      <c r="CY147" s="178"/>
      <c r="CZ147" s="178"/>
      <c r="DA147" s="178"/>
      <c r="DB147" s="178"/>
      <c r="DC147" s="178"/>
      <c r="DD147" s="178"/>
      <c r="DE147" s="178"/>
      <c r="DF147" s="178"/>
      <c r="DG147" s="178"/>
      <c r="DH147" s="178"/>
      <c r="DI147" s="178"/>
      <c r="DJ147" s="178"/>
      <c r="DK147" s="178"/>
      <c r="DL147" s="178"/>
      <c r="DM147" s="178"/>
      <c r="DN147" s="178"/>
      <c r="DO147" s="178"/>
      <c r="DP147" s="178"/>
      <c r="DQ147" s="178"/>
      <c r="DR147" s="178"/>
      <c r="DS147" s="178"/>
      <c r="DT147" s="178"/>
      <c r="DU147" s="178"/>
      <c r="DV147" s="178"/>
      <c r="DW147" s="178"/>
      <c r="DX147" s="178"/>
      <c r="DY147" s="178"/>
      <c r="DZ147" s="178"/>
      <c r="EA147" s="178"/>
      <c r="EB147" s="178"/>
      <c r="EC147" s="178"/>
      <c r="ED147" s="178"/>
      <c r="EE147" s="178"/>
      <c r="EF147" s="178"/>
      <c r="EG147" s="178"/>
      <c r="EH147" s="178"/>
      <c r="EI147" s="178"/>
      <c r="EJ147" s="178"/>
      <c r="EK147" s="178"/>
      <c r="EL147" s="178"/>
      <c r="EM147" s="178"/>
      <c r="EN147" s="178"/>
    </row>
    <row r="148" spans="1:144" ht="15" customHeight="1" collapsed="1" x14ac:dyDescent="0.25">
      <c r="B148" s="151"/>
      <c r="C148" s="151"/>
      <c r="D148" s="211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178"/>
      <c r="BL148" s="178"/>
      <c r="BM148" s="178"/>
      <c r="BN148" s="178"/>
      <c r="BO148" s="178"/>
      <c r="BP148" s="178"/>
      <c r="BQ148" s="178"/>
      <c r="BR148" s="178"/>
      <c r="BS148" s="178"/>
      <c r="BT148" s="178"/>
      <c r="BU148" s="178"/>
      <c r="BV148" s="178"/>
      <c r="BW148" s="178"/>
      <c r="BX148" s="178"/>
      <c r="BY148" s="178"/>
      <c r="BZ148" s="178"/>
      <c r="CA148" s="178"/>
      <c r="CB148" s="178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8"/>
      <c r="CO148" s="178"/>
      <c r="CP148" s="178"/>
      <c r="CQ148" s="178"/>
      <c r="CR148" s="178"/>
      <c r="CS148" s="178"/>
      <c r="CT148" s="178"/>
      <c r="CU148" s="178"/>
      <c r="CV148" s="178"/>
      <c r="CW148" s="178"/>
      <c r="CX148" s="178"/>
      <c r="CY148" s="178"/>
      <c r="CZ148" s="178"/>
      <c r="DA148" s="178"/>
      <c r="DB148" s="178"/>
      <c r="DC148" s="178"/>
      <c r="DD148" s="178"/>
      <c r="DE148" s="178"/>
      <c r="DF148" s="178"/>
      <c r="DG148" s="178"/>
      <c r="DH148" s="178"/>
      <c r="DI148" s="178"/>
      <c r="DJ148" s="178"/>
      <c r="DK148" s="178"/>
      <c r="DL148" s="178"/>
      <c r="DM148" s="178"/>
      <c r="DN148" s="178"/>
      <c r="DO148" s="178"/>
      <c r="DP148" s="178"/>
      <c r="DQ148" s="178"/>
      <c r="DR148" s="178"/>
      <c r="DS148" s="178"/>
      <c r="DT148" s="178"/>
      <c r="DU148" s="178"/>
      <c r="DV148" s="178"/>
      <c r="DW148" s="178"/>
      <c r="DX148" s="178"/>
      <c r="DY148" s="178"/>
      <c r="DZ148" s="178"/>
      <c r="EA148" s="178"/>
      <c r="EB148" s="178"/>
      <c r="EC148" s="178"/>
      <c r="ED148" s="178"/>
      <c r="EE148" s="178"/>
      <c r="EF148" s="178"/>
      <c r="EG148" s="178"/>
      <c r="EH148" s="178"/>
      <c r="EI148" s="178"/>
      <c r="EJ148" s="178"/>
      <c r="EK148" s="178"/>
      <c r="EL148" s="178"/>
      <c r="EM148" s="178"/>
      <c r="EN148" s="178"/>
    </row>
    <row r="149" spans="1:144" ht="15" customHeight="1" thickBot="1" x14ac:dyDescent="0.3">
      <c r="B149" s="215" t="s">
        <v>454</v>
      </c>
      <c r="C149" s="215"/>
      <c r="D149" s="216"/>
      <c r="E149" s="217"/>
      <c r="F149" s="218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217"/>
      <c r="V149" s="217"/>
      <c r="W149" s="217"/>
      <c r="X149" s="217"/>
      <c r="Y149" s="208"/>
      <c r="Z149" s="208"/>
      <c r="AA149" s="217"/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  <c r="BH149" s="217"/>
      <c r="BI149" s="217"/>
      <c r="BJ149" s="217"/>
      <c r="BK149" s="217"/>
      <c r="BL149" s="217"/>
      <c r="BM149" s="217"/>
      <c r="BN149" s="217"/>
      <c r="BO149" s="217"/>
      <c r="BP149" s="217"/>
      <c r="BQ149" s="217"/>
      <c r="BR149" s="217"/>
      <c r="BS149" s="217"/>
      <c r="BT149" s="217"/>
      <c r="BU149" s="217"/>
      <c r="BV149" s="217"/>
      <c r="BW149" s="217"/>
      <c r="BX149" s="217"/>
      <c r="BY149" s="217"/>
      <c r="BZ149" s="217"/>
      <c r="CA149" s="217"/>
      <c r="CB149" s="217"/>
      <c r="CC149" s="217"/>
      <c r="CD149" s="217"/>
      <c r="CE149" s="217"/>
      <c r="CF149" s="217"/>
      <c r="CG149" s="217"/>
      <c r="CH149" s="217"/>
      <c r="CI149" s="217"/>
      <c r="CJ149" s="217"/>
      <c r="CK149" s="217"/>
      <c r="CL149" s="217"/>
      <c r="CM149" s="217"/>
      <c r="CN149" s="217"/>
      <c r="CO149" s="217"/>
      <c r="CP149" s="217"/>
      <c r="CQ149" s="217"/>
      <c r="CR149" s="217"/>
      <c r="CS149" s="217"/>
      <c r="CT149" s="217"/>
      <c r="CU149" s="217"/>
      <c r="CV149" s="217"/>
      <c r="CW149" s="217"/>
      <c r="CX149" s="217"/>
      <c r="CY149" s="217"/>
      <c r="CZ149" s="217"/>
      <c r="DA149" s="217"/>
      <c r="DB149" s="217"/>
      <c r="DC149" s="217"/>
      <c r="DD149" s="217"/>
      <c r="DE149" s="217"/>
      <c r="DF149" s="217"/>
      <c r="DG149" s="217"/>
      <c r="DH149" s="217"/>
      <c r="DI149" s="217"/>
      <c r="DJ149" s="217"/>
      <c r="DK149" s="217"/>
      <c r="DL149" s="217"/>
      <c r="DM149" s="217"/>
      <c r="DN149" s="217"/>
      <c r="DO149" s="217"/>
      <c r="DP149" s="217"/>
      <c r="DQ149" s="217"/>
      <c r="DR149" s="217"/>
      <c r="DS149" s="217"/>
      <c r="DT149" s="217"/>
      <c r="DU149" s="217"/>
      <c r="DV149" s="217"/>
      <c r="DW149" s="217"/>
      <c r="DX149" s="217"/>
      <c r="DY149" s="217"/>
      <c r="DZ149" s="217"/>
      <c r="EA149" s="217"/>
      <c r="EB149" s="217"/>
      <c r="EC149" s="217"/>
      <c r="ED149" s="217"/>
      <c r="EE149" s="217"/>
      <c r="EF149" s="217"/>
      <c r="EG149" s="217"/>
      <c r="EH149" s="217"/>
      <c r="EI149" s="217"/>
      <c r="EJ149" s="217"/>
      <c r="EK149" s="217"/>
      <c r="EL149" s="217"/>
      <c r="EM149" s="217"/>
      <c r="EN149" s="217"/>
    </row>
    <row r="150" spans="1:144" ht="15" customHeight="1" thickTop="1" x14ac:dyDescent="0.25">
      <c r="B150" s="151"/>
      <c r="C150" s="151"/>
      <c r="D150" s="211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8"/>
      <c r="AK150" s="178"/>
      <c r="AL150" s="178"/>
      <c r="AM150" s="178"/>
      <c r="AN150" s="178"/>
      <c r="AO150" s="178"/>
      <c r="AP150" s="178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178"/>
      <c r="BL150" s="178"/>
      <c r="BM150" s="178"/>
      <c r="BN150" s="178"/>
      <c r="BO150" s="178"/>
      <c r="BP150" s="178"/>
      <c r="BQ150" s="178"/>
      <c r="BR150" s="178"/>
      <c r="BS150" s="178"/>
      <c r="BT150" s="178"/>
      <c r="BU150" s="178"/>
      <c r="BV150" s="178"/>
      <c r="BW150" s="178"/>
      <c r="BX150" s="178"/>
      <c r="BY150" s="178"/>
      <c r="BZ150" s="178"/>
      <c r="CA150" s="178"/>
      <c r="CB150" s="178"/>
      <c r="CC150" s="178"/>
      <c r="CD150" s="178"/>
      <c r="CE150" s="178"/>
      <c r="CF150" s="178"/>
      <c r="CG150" s="178"/>
      <c r="CH150" s="178"/>
      <c r="CI150" s="178"/>
      <c r="CJ150" s="178"/>
      <c r="CK150" s="178"/>
      <c r="CL150" s="178"/>
      <c r="CM150" s="178"/>
      <c r="CN150" s="178"/>
      <c r="CO150" s="178"/>
      <c r="CP150" s="178"/>
      <c r="CQ150" s="178"/>
      <c r="CR150" s="178"/>
      <c r="CS150" s="178"/>
      <c r="CT150" s="178"/>
      <c r="CU150" s="178"/>
      <c r="CV150" s="178"/>
      <c r="CW150" s="178"/>
      <c r="CX150" s="178"/>
      <c r="CY150" s="178"/>
      <c r="CZ150" s="178"/>
      <c r="DA150" s="178"/>
      <c r="DB150" s="178"/>
      <c r="DC150" s="178"/>
      <c r="DD150" s="178"/>
      <c r="DE150" s="178"/>
      <c r="DF150" s="178"/>
      <c r="DG150" s="178"/>
      <c r="DH150" s="178"/>
      <c r="DI150" s="178"/>
      <c r="DJ150" s="178"/>
      <c r="DK150" s="178"/>
      <c r="DL150" s="178"/>
      <c r="DM150" s="178"/>
    </row>
    <row r="151" spans="1:144" ht="15" customHeight="1" thickBot="1" x14ac:dyDescent="0.3">
      <c r="B151" s="151"/>
      <c r="C151" s="151"/>
      <c r="D151" s="211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8"/>
      <c r="AK151" s="178"/>
      <c r="AL151" s="178"/>
      <c r="AM151" s="178"/>
      <c r="AN151" s="178"/>
      <c r="AO151" s="178"/>
      <c r="AP151" s="178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178"/>
      <c r="BL151" s="178"/>
      <c r="BM151" s="178"/>
      <c r="BN151" s="178"/>
      <c r="BO151" s="178"/>
      <c r="BP151" s="178"/>
      <c r="BQ151" s="178"/>
      <c r="BR151" s="178"/>
      <c r="BS151" s="178"/>
      <c r="BT151" s="178"/>
      <c r="BU151" s="178"/>
      <c r="BV151" s="178"/>
      <c r="BW151" s="178"/>
      <c r="BX151" s="178"/>
      <c r="BY151" s="178"/>
      <c r="BZ151" s="178"/>
      <c r="CA151" s="178"/>
      <c r="CB151" s="178"/>
      <c r="CC151" s="178"/>
      <c r="CD151" s="178"/>
      <c r="CE151" s="178"/>
      <c r="CF151" s="178"/>
      <c r="CG151" s="178"/>
      <c r="CH151" s="178"/>
      <c r="CI151" s="178"/>
      <c r="CJ151" s="178"/>
      <c r="CK151" s="178"/>
      <c r="CL151" s="178"/>
      <c r="CM151" s="178"/>
      <c r="CN151" s="178"/>
      <c r="CO151" s="178"/>
      <c r="CP151" s="178"/>
      <c r="CQ151" s="178"/>
      <c r="CR151" s="178"/>
      <c r="CS151" s="178"/>
      <c r="CT151" s="178"/>
      <c r="CU151" s="178"/>
      <c r="CV151" s="178"/>
      <c r="CW151" s="178"/>
      <c r="CX151" s="178"/>
      <c r="CY151" s="178"/>
      <c r="CZ151" s="178"/>
      <c r="DA151" s="178"/>
      <c r="DB151" s="178"/>
      <c r="DC151" s="178"/>
      <c r="DD151" s="178"/>
      <c r="DE151" s="178"/>
      <c r="DF151" s="178"/>
      <c r="DG151" s="178"/>
      <c r="DH151" s="178"/>
      <c r="DI151" s="178"/>
      <c r="DJ151" s="178"/>
      <c r="DK151" s="178"/>
      <c r="DL151" s="178"/>
      <c r="DM151" s="178"/>
    </row>
    <row r="152" spans="1:144" ht="15" customHeight="1" thickBot="1" x14ac:dyDescent="0.3">
      <c r="A152" s="220"/>
      <c r="B152" s="104" t="s">
        <v>418</v>
      </c>
      <c r="C152" s="151"/>
      <c r="D152" s="220"/>
      <c r="E152" s="220"/>
      <c r="F152" s="220"/>
      <c r="G152" s="220"/>
      <c r="H152" s="220"/>
      <c r="I152" s="220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5"/>
      <c r="BM152" s="145"/>
      <c r="BN152" s="145"/>
      <c r="BO152" s="145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BZ152" s="145"/>
      <c r="CA152" s="145"/>
      <c r="CB152" s="145"/>
      <c r="CC152" s="145"/>
      <c r="CD152" s="145"/>
      <c r="CE152" s="145"/>
      <c r="CF152" s="145"/>
      <c r="CG152" s="145"/>
      <c r="CH152" s="145"/>
      <c r="CI152" s="145"/>
      <c r="CJ152" s="145"/>
      <c r="CK152" s="145"/>
      <c r="CL152" s="145"/>
      <c r="CM152" s="145"/>
      <c r="CN152" s="145"/>
      <c r="CO152" s="145"/>
      <c r="CP152" s="145"/>
      <c r="CQ152" s="145"/>
      <c r="CR152" s="145"/>
      <c r="CS152" s="145"/>
      <c r="CT152" s="145"/>
      <c r="CU152" s="145"/>
      <c r="CV152" s="145"/>
      <c r="CW152" s="145"/>
      <c r="CX152" s="145"/>
      <c r="CY152" s="145"/>
      <c r="CZ152" s="145"/>
      <c r="DA152" s="145"/>
      <c r="DB152" s="145"/>
      <c r="DC152" s="145"/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</row>
    <row r="153" spans="1:144" ht="15" customHeight="1" x14ac:dyDescent="0.25">
      <c r="A153" s="220"/>
      <c r="B153" s="221"/>
      <c r="C153" s="221"/>
      <c r="D153" s="221"/>
      <c r="E153" s="220"/>
      <c r="F153" s="220"/>
      <c r="G153" s="220"/>
      <c r="H153" s="220"/>
      <c r="I153" s="220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5"/>
      <c r="BM153" s="145"/>
      <c r="BN153" s="145"/>
      <c r="BO153" s="145"/>
      <c r="BP153" s="145"/>
      <c r="BQ153" s="145"/>
      <c r="BR153" s="145"/>
      <c r="BS153" s="145"/>
      <c r="BT153" s="145"/>
      <c r="BU153" s="145"/>
      <c r="BV153" s="145"/>
      <c r="BW153" s="145"/>
      <c r="BX153" s="145"/>
      <c r="BY153" s="145"/>
      <c r="BZ153" s="145"/>
      <c r="CA153" s="145"/>
      <c r="CB153" s="145"/>
      <c r="CC153" s="145"/>
      <c r="CD153" s="145"/>
      <c r="CE153" s="145"/>
      <c r="CF153" s="145"/>
      <c r="CG153" s="145"/>
      <c r="CH153" s="145"/>
      <c r="CI153" s="145"/>
      <c r="CJ153" s="145"/>
      <c r="CK153" s="145"/>
      <c r="CL153" s="145"/>
      <c r="CM153" s="145"/>
      <c r="CN153" s="145"/>
      <c r="CO153" s="145"/>
      <c r="CP153" s="145"/>
      <c r="CQ153" s="145"/>
      <c r="CR153" s="145"/>
      <c r="CS153" s="145"/>
      <c r="CT153" s="145"/>
      <c r="CU153" s="145"/>
      <c r="CV153" s="145"/>
      <c r="CW153" s="145"/>
      <c r="CX153" s="145"/>
      <c r="CY153" s="145"/>
      <c r="CZ153" s="145"/>
      <c r="DA153" s="145"/>
      <c r="DB153" s="145"/>
      <c r="DC153" s="145"/>
      <c r="DD153" s="145"/>
      <c r="DE153" s="145"/>
      <c r="DF153" s="145"/>
      <c r="DG153" s="145"/>
      <c r="DH153" s="145"/>
      <c r="DI153" s="145"/>
      <c r="DJ153" s="145"/>
      <c r="DK153" s="145"/>
      <c r="DL153" s="145"/>
      <c r="DM153" s="145"/>
    </row>
    <row r="154" spans="1:144" ht="15" customHeight="1" x14ac:dyDescent="0.25">
      <c r="A154" s="220"/>
      <c r="B154" s="221" t="s">
        <v>419</v>
      </c>
      <c r="C154" s="221"/>
      <c r="D154" s="221"/>
      <c r="E154" s="220"/>
      <c r="F154" s="220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  <c r="AP154" s="222"/>
      <c r="AQ154" s="222"/>
      <c r="AR154" s="222"/>
      <c r="AS154" s="222"/>
      <c r="AT154" s="222"/>
      <c r="AU154" s="222"/>
      <c r="AV154" s="222"/>
      <c r="AW154" s="222"/>
      <c r="AX154" s="222"/>
      <c r="AY154" s="222"/>
      <c r="AZ154" s="222"/>
      <c r="BA154" s="222"/>
      <c r="BB154" s="222"/>
      <c r="BC154" s="222"/>
      <c r="BD154" s="222"/>
      <c r="BE154" s="222"/>
      <c r="BF154" s="222"/>
      <c r="BG154" s="222"/>
      <c r="BH154" s="222"/>
      <c r="BI154" s="222"/>
      <c r="BJ154" s="222"/>
      <c r="BK154" s="222"/>
      <c r="BL154" s="222"/>
      <c r="BM154" s="222"/>
      <c r="BN154" s="222"/>
      <c r="BO154" s="222"/>
      <c r="BP154" s="222"/>
      <c r="BQ154" s="222"/>
      <c r="BR154" s="222"/>
      <c r="BS154" s="222"/>
      <c r="BT154" s="222"/>
      <c r="BU154" s="222"/>
      <c r="BV154" s="222"/>
      <c r="BW154" s="222"/>
      <c r="BX154" s="222"/>
      <c r="BY154" s="222"/>
      <c r="BZ154" s="222"/>
      <c r="CA154" s="222"/>
      <c r="CB154" s="222"/>
      <c r="CC154" s="222"/>
      <c r="CD154" s="222"/>
      <c r="CE154" s="222"/>
      <c r="CF154" s="222"/>
      <c r="CG154" s="222"/>
      <c r="CH154" s="222"/>
      <c r="CI154" s="222"/>
      <c r="CJ154" s="222"/>
      <c r="CK154" s="222"/>
      <c r="CL154" s="222"/>
      <c r="CM154" s="222"/>
      <c r="CN154" s="222"/>
      <c r="CO154" s="222"/>
      <c r="CP154" s="222"/>
      <c r="CQ154" s="222"/>
      <c r="CR154" s="222"/>
      <c r="CS154" s="222"/>
      <c r="CT154" s="222"/>
      <c r="CU154" s="222"/>
      <c r="CV154" s="222"/>
      <c r="CW154" s="222"/>
      <c r="CX154" s="222"/>
      <c r="CY154" s="222"/>
      <c r="CZ154" s="222"/>
      <c r="DA154" s="222"/>
      <c r="DB154" s="222"/>
      <c r="DC154" s="222"/>
      <c r="DD154" s="222"/>
      <c r="DE154" s="222"/>
      <c r="DF154" s="222"/>
      <c r="DG154" s="222"/>
      <c r="DH154" s="222"/>
      <c r="DI154" s="222"/>
      <c r="DJ154" s="222"/>
      <c r="DK154" s="222"/>
      <c r="DL154" s="222"/>
      <c r="DM154" s="222"/>
      <c r="DN154" s="222"/>
      <c r="DO154" s="222"/>
      <c r="DP154" s="222"/>
      <c r="DQ154" s="222"/>
      <c r="DR154" s="222"/>
      <c r="DS154" s="222"/>
      <c r="DT154" s="222"/>
      <c r="DU154" s="222"/>
      <c r="DV154" s="222"/>
      <c r="DW154" s="222"/>
      <c r="DX154" s="222"/>
      <c r="DY154" s="222"/>
      <c r="DZ154" s="222"/>
      <c r="EA154" s="222"/>
      <c r="EB154" s="222"/>
      <c r="EC154" s="222"/>
      <c r="ED154" s="222"/>
      <c r="EE154" s="222"/>
      <c r="EF154" s="222"/>
      <c r="EG154" s="222"/>
      <c r="EH154" s="222"/>
      <c r="EI154" s="222"/>
      <c r="EJ154" s="222"/>
      <c r="EK154" s="222"/>
      <c r="EL154" s="222"/>
      <c r="EM154" s="222"/>
      <c r="EN154" s="222"/>
    </row>
    <row r="155" spans="1:144" ht="15" customHeight="1" x14ac:dyDescent="0.25">
      <c r="A155" s="220"/>
      <c r="B155" s="221"/>
      <c r="C155" s="221"/>
      <c r="D155" s="221"/>
      <c r="E155" s="220"/>
      <c r="F155" s="220"/>
      <c r="G155" s="220"/>
      <c r="H155" s="220"/>
      <c r="I155" s="220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  <c r="BH155" s="145"/>
      <c r="BI155" s="145"/>
      <c r="BJ155" s="145"/>
      <c r="BK155" s="145"/>
      <c r="BL155" s="145"/>
      <c r="BM155" s="145"/>
      <c r="BN155" s="145"/>
      <c r="BO155" s="145"/>
      <c r="BP155" s="145"/>
      <c r="BQ155" s="145"/>
      <c r="BR155" s="145"/>
      <c r="BS155" s="145"/>
      <c r="BT155" s="145"/>
      <c r="BU155" s="145"/>
      <c r="BV155" s="145"/>
      <c r="BW155" s="145"/>
      <c r="BX155" s="145"/>
      <c r="BY155" s="145"/>
      <c r="BZ155" s="145"/>
      <c r="CA155" s="145"/>
      <c r="CB155" s="145"/>
      <c r="CC155" s="145"/>
      <c r="CD155" s="145"/>
      <c r="CE155" s="145"/>
      <c r="CF155" s="145"/>
      <c r="CG155" s="145"/>
      <c r="CH155" s="145"/>
      <c r="CI155" s="145"/>
      <c r="CJ155" s="145"/>
      <c r="CK155" s="145"/>
      <c r="CL155" s="145"/>
      <c r="CM155" s="145"/>
      <c r="CN155" s="145"/>
      <c r="CO155" s="145"/>
      <c r="CP155" s="145"/>
      <c r="CQ155" s="145"/>
      <c r="CR155" s="145"/>
      <c r="CS155" s="145"/>
      <c r="CT155" s="145"/>
      <c r="CU155" s="145"/>
      <c r="CV155" s="145"/>
      <c r="CW155" s="145"/>
      <c r="CX155" s="145"/>
      <c r="CY155" s="145"/>
      <c r="CZ155" s="145"/>
      <c r="DA155" s="145"/>
      <c r="DB155" s="145"/>
      <c r="DC155" s="145"/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  <c r="EB155" s="145"/>
      <c r="EC155" s="145"/>
      <c r="ED155" s="145"/>
      <c r="EE155" s="145"/>
      <c r="EF155" s="145"/>
      <c r="EG155" s="145"/>
      <c r="EH155" s="145"/>
      <c r="EI155" s="145"/>
      <c r="EJ155" s="145"/>
      <c r="EK155" s="145"/>
      <c r="EL155" s="145"/>
      <c r="EM155" s="145"/>
      <c r="EN155" s="145"/>
    </row>
    <row r="156" spans="1:144" ht="15" customHeight="1" x14ac:dyDescent="0.25">
      <c r="A156" s="220"/>
      <c r="B156" s="223" t="s">
        <v>420</v>
      </c>
      <c r="C156" s="221"/>
      <c r="D156" s="220"/>
      <c r="E156" s="220"/>
      <c r="F156" s="220"/>
      <c r="G156" s="220"/>
      <c r="H156" s="220"/>
      <c r="I156" s="220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5"/>
      <c r="BM156" s="145"/>
      <c r="BN156" s="145"/>
      <c r="BO156" s="145"/>
      <c r="BP156" s="145"/>
      <c r="BQ156" s="145"/>
      <c r="BR156" s="145"/>
      <c r="BS156" s="145"/>
      <c r="BT156" s="145"/>
      <c r="BU156" s="145"/>
      <c r="BV156" s="145"/>
      <c r="BW156" s="145"/>
      <c r="BX156" s="145"/>
      <c r="BY156" s="145"/>
      <c r="BZ156" s="145"/>
      <c r="CA156" s="145"/>
      <c r="CB156" s="145"/>
      <c r="CC156" s="145"/>
      <c r="CD156" s="145"/>
      <c r="CE156" s="145"/>
      <c r="CF156" s="145"/>
      <c r="CG156" s="145"/>
      <c r="CH156" s="145"/>
      <c r="CI156" s="145"/>
      <c r="CJ156" s="145"/>
      <c r="CK156" s="145"/>
      <c r="CL156" s="145"/>
      <c r="CM156" s="145"/>
      <c r="CN156" s="145"/>
      <c r="CO156" s="145"/>
      <c r="CP156" s="145"/>
      <c r="CQ156" s="145"/>
      <c r="CR156" s="145"/>
      <c r="CS156" s="145"/>
      <c r="CT156" s="145"/>
      <c r="CU156" s="145"/>
      <c r="CV156" s="145"/>
      <c r="CW156" s="145"/>
      <c r="CX156" s="145"/>
      <c r="CY156" s="145"/>
      <c r="CZ156" s="145"/>
      <c r="DA156" s="145"/>
      <c r="DB156" s="145"/>
      <c r="DC156" s="145"/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  <c r="EB156" s="145"/>
      <c r="EC156" s="145"/>
      <c r="ED156" s="145"/>
      <c r="EE156" s="145"/>
      <c r="EF156" s="145"/>
      <c r="EG156" s="145"/>
      <c r="EH156" s="145"/>
      <c r="EI156" s="145"/>
      <c r="EJ156" s="145"/>
      <c r="EK156" s="145"/>
      <c r="EL156" s="145"/>
      <c r="EM156" s="145"/>
      <c r="EN156" s="145"/>
    </row>
    <row r="157" spans="1:144" ht="15" customHeight="1" x14ac:dyDescent="0.25">
      <c r="A157" s="220"/>
      <c r="B157" s="151" t="s">
        <v>421</v>
      </c>
      <c r="C157" s="221"/>
      <c r="D157" s="189"/>
      <c r="E157" s="220"/>
      <c r="F157" s="220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  <c r="DC157" s="224"/>
      <c r="DD157" s="224"/>
      <c r="DE157" s="224"/>
      <c r="DF157" s="224"/>
      <c r="DG157" s="224"/>
      <c r="DH157" s="224"/>
      <c r="DI157" s="224"/>
      <c r="DJ157" s="224"/>
      <c r="DK157" s="224"/>
      <c r="DL157" s="224"/>
      <c r="DM157" s="224"/>
      <c r="DN157" s="224"/>
      <c r="DO157" s="224"/>
      <c r="DP157" s="224"/>
      <c r="DQ157" s="224"/>
      <c r="DR157" s="224"/>
      <c r="DS157" s="224"/>
      <c r="DT157" s="224"/>
      <c r="DU157" s="224"/>
      <c r="DV157" s="224"/>
      <c r="DW157" s="224"/>
      <c r="DX157" s="224"/>
      <c r="DY157" s="224"/>
      <c r="DZ157" s="224"/>
      <c r="EA157" s="224"/>
      <c r="EB157" s="224"/>
      <c r="EC157" s="224"/>
      <c r="ED157" s="224"/>
      <c r="EE157" s="224"/>
      <c r="EF157" s="224"/>
      <c r="EG157" s="224"/>
      <c r="EH157" s="224"/>
      <c r="EI157" s="224"/>
      <c r="EJ157" s="224"/>
      <c r="EK157" s="224"/>
      <c r="EL157" s="224"/>
      <c r="EM157" s="224"/>
      <c r="EN157" s="224"/>
    </row>
    <row r="158" spans="1:144" ht="15" customHeight="1" x14ac:dyDescent="0.25">
      <c r="A158" s="220"/>
      <c r="B158" s="151" t="s">
        <v>422</v>
      </c>
      <c r="C158" s="221"/>
      <c r="D158" s="189"/>
      <c r="E158" s="220"/>
      <c r="F158" s="220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  <c r="CW158" s="224"/>
      <c r="CX158" s="224"/>
      <c r="CY158" s="224"/>
      <c r="CZ158" s="224"/>
      <c r="DA158" s="224"/>
      <c r="DB158" s="224"/>
      <c r="DC158" s="224"/>
      <c r="DD158" s="224"/>
      <c r="DE158" s="224"/>
      <c r="DF158" s="224"/>
      <c r="DG158" s="224"/>
      <c r="DH158" s="224"/>
      <c r="DI158" s="224"/>
      <c r="DJ158" s="224"/>
      <c r="DK158" s="224"/>
      <c r="DL158" s="224"/>
      <c r="DM158" s="224"/>
      <c r="DN158" s="224"/>
      <c r="DO158" s="224"/>
      <c r="DP158" s="224"/>
      <c r="DQ158" s="224"/>
      <c r="DR158" s="224"/>
      <c r="DS158" s="224"/>
      <c r="DT158" s="224"/>
      <c r="DU158" s="224"/>
      <c r="DV158" s="224"/>
      <c r="DW158" s="224"/>
      <c r="DX158" s="224"/>
      <c r="DY158" s="224"/>
      <c r="DZ158" s="224"/>
      <c r="EA158" s="224"/>
      <c r="EB158" s="224"/>
      <c r="EC158" s="224"/>
      <c r="ED158" s="224"/>
      <c r="EE158" s="224"/>
      <c r="EF158" s="224"/>
      <c r="EG158" s="224"/>
      <c r="EH158" s="224"/>
      <c r="EI158" s="224"/>
      <c r="EJ158" s="224"/>
      <c r="EK158" s="224"/>
      <c r="EL158" s="224"/>
      <c r="EM158" s="224"/>
      <c r="EN158" s="224"/>
    </row>
    <row r="159" spans="1:144" ht="15" customHeight="1" x14ac:dyDescent="0.25">
      <c r="A159" s="220"/>
      <c r="B159" s="221"/>
      <c r="C159" s="221"/>
      <c r="D159" s="220"/>
      <c r="E159" s="220"/>
      <c r="F159" s="220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225"/>
      <c r="AP159" s="225"/>
      <c r="AQ159" s="225"/>
      <c r="AR159" s="225"/>
      <c r="AS159" s="225"/>
      <c r="AT159" s="225"/>
      <c r="AU159" s="225"/>
      <c r="AV159" s="225"/>
      <c r="AW159" s="225"/>
      <c r="AX159" s="225"/>
      <c r="AY159" s="225"/>
      <c r="AZ159" s="225"/>
      <c r="BA159" s="225"/>
      <c r="BB159" s="225"/>
      <c r="BC159" s="225"/>
      <c r="BD159" s="225"/>
      <c r="BE159" s="225"/>
      <c r="BF159" s="225"/>
      <c r="BG159" s="225"/>
      <c r="BH159" s="225"/>
      <c r="BI159" s="225"/>
      <c r="BJ159" s="225"/>
      <c r="BK159" s="225"/>
      <c r="BL159" s="225"/>
      <c r="BM159" s="225"/>
      <c r="BN159" s="225"/>
      <c r="BO159" s="225"/>
      <c r="BP159" s="225"/>
      <c r="BQ159" s="225"/>
      <c r="BR159" s="225"/>
      <c r="BS159" s="225"/>
      <c r="BT159" s="225"/>
      <c r="BU159" s="225"/>
      <c r="BV159" s="225"/>
      <c r="BW159" s="225"/>
      <c r="BX159" s="225"/>
      <c r="BY159" s="225"/>
      <c r="BZ159" s="225"/>
      <c r="CA159" s="225"/>
      <c r="CB159" s="225"/>
      <c r="CC159" s="225"/>
      <c r="CD159" s="225"/>
      <c r="CE159" s="225"/>
      <c r="CF159" s="225"/>
      <c r="CG159" s="225"/>
      <c r="CH159" s="225"/>
      <c r="CI159" s="225"/>
      <c r="CJ159" s="225"/>
      <c r="CK159" s="225"/>
      <c r="CL159" s="225"/>
      <c r="CM159" s="225"/>
      <c r="CN159" s="225"/>
      <c r="CO159" s="225"/>
      <c r="CP159" s="225"/>
      <c r="CQ159" s="225"/>
      <c r="CR159" s="225"/>
      <c r="CS159" s="225"/>
      <c r="CT159" s="225"/>
      <c r="CU159" s="225"/>
      <c r="CV159" s="225"/>
      <c r="CW159" s="225"/>
      <c r="CX159" s="225"/>
      <c r="CY159" s="225"/>
      <c r="CZ159" s="225"/>
      <c r="DA159" s="225"/>
      <c r="DB159" s="225"/>
      <c r="DC159" s="225"/>
      <c r="DD159" s="225"/>
      <c r="DE159" s="225"/>
      <c r="DF159" s="225"/>
      <c r="DG159" s="225"/>
      <c r="DH159" s="225"/>
      <c r="DI159" s="225"/>
      <c r="DJ159" s="225"/>
      <c r="DK159" s="225"/>
      <c r="DL159" s="225"/>
      <c r="DM159" s="225"/>
      <c r="DN159" s="225"/>
      <c r="DO159" s="225"/>
      <c r="DP159" s="225"/>
      <c r="DQ159" s="225"/>
      <c r="DR159" s="225"/>
      <c r="DS159" s="225"/>
      <c r="DT159" s="225"/>
      <c r="DU159" s="225"/>
      <c r="DV159" s="225"/>
      <c r="DW159" s="225"/>
      <c r="DX159" s="225"/>
      <c r="DY159" s="225"/>
      <c r="DZ159" s="225"/>
      <c r="EA159" s="225"/>
      <c r="EB159" s="225"/>
      <c r="EC159" s="225"/>
      <c r="ED159" s="225"/>
      <c r="EE159" s="225"/>
      <c r="EF159" s="225"/>
      <c r="EG159" s="225"/>
      <c r="EH159" s="225"/>
      <c r="EI159" s="225"/>
      <c r="EJ159" s="225"/>
      <c r="EK159" s="225"/>
      <c r="EL159" s="225"/>
      <c r="EM159" s="225"/>
      <c r="EN159" s="225"/>
    </row>
    <row r="160" spans="1:144" ht="15" customHeight="1" x14ac:dyDescent="0.25">
      <c r="B160" s="226" t="s">
        <v>423</v>
      </c>
      <c r="C160" s="151"/>
      <c r="D160" s="227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28"/>
      <c r="AP160" s="228"/>
      <c r="AQ160" s="228"/>
      <c r="AR160" s="228"/>
      <c r="AS160" s="228"/>
      <c r="AT160" s="228"/>
      <c r="AU160" s="228"/>
      <c r="AV160" s="228"/>
      <c r="AW160" s="228"/>
      <c r="AX160" s="228"/>
      <c r="AY160" s="228"/>
      <c r="AZ160" s="228"/>
      <c r="BA160" s="228"/>
      <c r="BB160" s="228"/>
      <c r="BC160" s="228"/>
      <c r="BD160" s="228"/>
      <c r="BE160" s="228"/>
      <c r="BF160" s="228"/>
      <c r="BG160" s="228"/>
      <c r="BH160" s="228"/>
      <c r="BI160" s="228"/>
      <c r="BJ160" s="228"/>
      <c r="BK160" s="228"/>
      <c r="BL160" s="228"/>
      <c r="BM160" s="228"/>
      <c r="BN160" s="228"/>
      <c r="BO160" s="228"/>
      <c r="BP160" s="228"/>
      <c r="BQ160" s="228"/>
      <c r="BR160" s="228"/>
      <c r="BS160" s="228"/>
      <c r="BT160" s="228"/>
      <c r="BU160" s="228"/>
      <c r="BV160" s="228"/>
      <c r="BW160" s="228"/>
      <c r="BX160" s="228"/>
      <c r="BY160" s="228"/>
      <c r="BZ160" s="228"/>
      <c r="CA160" s="228"/>
      <c r="CB160" s="228"/>
      <c r="CC160" s="228"/>
      <c r="CD160" s="228"/>
      <c r="CE160" s="228"/>
      <c r="CF160" s="228"/>
      <c r="CG160" s="228"/>
      <c r="CH160" s="228"/>
      <c r="CI160" s="228"/>
      <c r="CJ160" s="228"/>
      <c r="CK160" s="228"/>
      <c r="CL160" s="228"/>
      <c r="CM160" s="228"/>
      <c r="CN160" s="228"/>
      <c r="CO160" s="228"/>
      <c r="CP160" s="228"/>
      <c r="CQ160" s="228"/>
      <c r="CR160" s="228"/>
      <c r="CS160" s="228"/>
      <c r="CT160" s="228"/>
      <c r="CU160" s="228"/>
      <c r="CV160" s="228"/>
      <c r="CW160" s="228"/>
      <c r="CX160" s="228"/>
      <c r="CY160" s="228"/>
      <c r="CZ160" s="228"/>
      <c r="DA160" s="228"/>
      <c r="DB160" s="228"/>
      <c r="DC160" s="228"/>
      <c r="DD160" s="228"/>
      <c r="DE160" s="228"/>
      <c r="DF160" s="228"/>
      <c r="DG160" s="228"/>
      <c r="DH160" s="228"/>
      <c r="DI160" s="228"/>
      <c r="DJ160" s="228"/>
      <c r="DK160" s="228"/>
      <c r="DL160" s="228"/>
      <c r="DM160" s="228"/>
      <c r="DN160" s="228"/>
      <c r="DO160" s="228"/>
      <c r="DP160" s="228"/>
      <c r="DQ160" s="228"/>
      <c r="DR160" s="228"/>
      <c r="DS160" s="228"/>
      <c r="DT160" s="228"/>
      <c r="DU160" s="228"/>
      <c r="DV160" s="228"/>
      <c r="DW160" s="228"/>
      <c r="DX160" s="228"/>
      <c r="DY160" s="228"/>
      <c r="DZ160" s="228"/>
      <c r="EA160" s="228"/>
      <c r="EB160" s="228"/>
      <c r="EC160" s="228"/>
      <c r="ED160" s="228"/>
      <c r="EE160" s="228"/>
      <c r="EF160" s="228"/>
      <c r="EG160" s="228"/>
      <c r="EH160" s="228"/>
      <c r="EI160" s="228"/>
      <c r="EJ160" s="228"/>
      <c r="EK160" s="228"/>
      <c r="EL160" s="228"/>
      <c r="EM160" s="228"/>
      <c r="EN160" s="228"/>
    </row>
    <row r="161" spans="1:144" ht="15" customHeight="1" x14ac:dyDescent="0.25">
      <c r="B161" s="151" t="s">
        <v>424</v>
      </c>
      <c r="C161" s="151"/>
      <c r="D161" s="220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  <c r="AP161" s="229"/>
      <c r="AQ161" s="229"/>
      <c r="AR161" s="229"/>
      <c r="AS161" s="229"/>
      <c r="AT161" s="229"/>
      <c r="AU161" s="229"/>
      <c r="AV161" s="229"/>
      <c r="AW161" s="229"/>
      <c r="AX161" s="229"/>
      <c r="AY161" s="229"/>
      <c r="AZ161" s="229"/>
      <c r="BA161" s="229"/>
      <c r="BB161" s="229"/>
      <c r="BC161" s="229"/>
      <c r="BD161" s="229"/>
      <c r="BE161" s="229"/>
      <c r="BF161" s="229"/>
      <c r="BG161" s="229"/>
      <c r="BH161" s="229"/>
      <c r="BI161" s="229"/>
      <c r="BJ161" s="229"/>
      <c r="BK161" s="229"/>
      <c r="BL161" s="229"/>
      <c r="BM161" s="229"/>
      <c r="BN161" s="229"/>
      <c r="BO161" s="229"/>
      <c r="BP161" s="229"/>
      <c r="BQ161" s="229"/>
      <c r="BR161" s="229"/>
      <c r="BS161" s="229"/>
      <c r="BT161" s="229"/>
      <c r="BU161" s="229"/>
      <c r="BV161" s="229"/>
      <c r="BW161" s="229"/>
      <c r="BX161" s="229"/>
      <c r="BY161" s="229"/>
      <c r="BZ161" s="229"/>
      <c r="CA161" s="229"/>
      <c r="CB161" s="229"/>
      <c r="CC161" s="229"/>
      <c r="CD161" s="229"/>
      <c r="CE161" s="229"/>
      <c r="CF161" s="229"/>
      <c r="CG161" s="229"/>
      <c r="CH161" s="229"/>
      <c r="CI161" s="229"/>
      <c r="CJ161" s="229"/>
      <c r="CK161" s="229"/>
      <c r="CL161" s="229"/>
      <c r="CM161" s="229"/>
      <c r="CN161" s="229"/>
      <c r="CO161" s="229"/>
      <c r="CP161" s="229"/>
      <c r="CQ161" s="229"/>
      <c r="CR161" s="229"/>
      <c r="CS161" s="229"/>
      <c r="CT161" s="229"/>
      <c r="CU161" s="229"/>
      <c r="CV161" s="229"/>
      <c r="CW161" s="229"/>
      <c r="CX161" s="229"/>
      <c r="CY161" s="229"/>
      <c r="CZ161" s="229"/>
      <c r="DA161" s="229"/>
      <c r="DB161" s="229"/>
      <c r="DC161" s="229"/>
      <c r="DD161" s="229"/>
      <c r="DE161" s="229"/>
      <c r="DF161" s="229"/>
      <c r="DG161" s="229"/>
      <c r="DH161" s="229"/>
      <c r="DI161" s="229"/>
      <c r="DJ161" s="229"/>
      <c r="DK161" s="229"/>
      <c r="DL161" s="229"/>
      <c r="DM161" s="229"/>
      <c r="DN161" s="229"/>
      <c r="DO161" s="229"/>
      <c r="DP161" s="229"/>
      <c r="DQ161" s="229"/>
      <c r="DR161" s="229"/>
      <c r="DS161" s="229"/>
      <c r="DT161" s="229"/>
      <c r="DU161" s="229"/>
      <c r="DV161" s="229"/>
      <c r="DW161" s="229"/>
      <c r="DX161" s="229"/>
      <c r="DY161" s="229"/>
      <c r="DZ161" s="229"/>
      <c r="EA161" s="229"/>
      <c r="EB161" s="229"/>
      <c r="EC161" s="229"/>
      <c r="ED161" s="229"/>
      <c r="EE161" s="229"/>
      <c r="EF161" s="229"/>
      <c r="EG161" s="229"/>
      <c r="EH161" s="229"/>
      <c r="EI161" s="229"/>
      <c r="EJ161" s="229"/>
      <c r="EK161" s="229"/>
      <c r="EL161" s="229"/>
      <c r="EM161" s="229"/>
      <c r="EN161" s="229"/>
    </row>
    <row r="162" spans="1:144" ht="15" customHeight="1" x14ac:dyDescent="0.25">
      <c r="B162" s="151" t="s">
        <v>425</v>
      </c>
      <c r="C162" s="151"/>
      <c r="D162" s="220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  <c r="AP162" s="229"/>
      <c r="AQ162" s="229"/>
      <c r="AR162" s="229"/>
      <c r="AS162" s="229"/>
      <c r="AT162" s="229"/>
      <c r="AU162" s="229"/>
      <c r="AV162" s="229"/>
      <c r="AW162" s="229"/>
      <c r="AX162" s="229"/>
      <c r="AY162" s="229"/>
      <c r="AZ162" s="229"/>
      <c r="BA162" s="229"/>
      <c r="BB162" s="229"/>
      <c r="BC162" s="229"/>
      <c r="BD162" s="229"/>
      <c r="BE162" s="229"/>
      <c r="BF162" s="229"/>
      <c r="BG162" s="229"/>
      <c r="BH162" s="229"/>
      <c r="BI162" s="229"/>
      <c r="BJ162" s="229"/>
      <c r="BK162" s="229"/>
      <c r="BL162" s="229"/>
      <c r="BM162" s="229"/>
      <c r="BN162" s="229"/>
      <c r="BO162" s="229"/>
      <c r="BP162" s="229"/>
      <c r="BQ162" s="229"/>
      <c r="BR162" s="229"/>
      <c r="BS162" s="229"/>
      <c r="BT162" s="229"/>
      <c r="BU162" s="229"/>
      <c r="BV162" s="229"/>
      <c r="BW162" s="229"/>
      <c r="BX162" s="229"/>
      <c r="BY162" s="229"/>
      <c r="BZ162" s="229"/>
      <c r="CA162" s="229"/>
      <c r="CB162" s="229"/>
      <c r="CC162" s="229"/>
      <c r="CD162" s="229"/>
      <c r="CE162" s="229"/>
      <c r="CF162" s="229"/>
      <c r="CG162" s="229"/>
      <c r="CH162" s="229"/>
      <c r="CI162" s="229"/>
      <c r="CJ162" s="229"/>
      <c r="CK162" s="229"/>
      <c r="CL162" s="229"/>
      <c r="CM162" s="229"/>
      <c r="CN162" s="229"/>
      <c r="CO162" s="229"/>
      <c r="CP162" s="229"/>
      <c r="CQ162" s="229"/>
      <c r="CR162" s="229"/>
      <c r="CS162" s="229"/>
      <c r="CT162" s="229"/>
      <c r="CU162" s="229"/>
      <c r="CV162" s="229"/>
      <c r="CW162" s="229"/>
      <c r="CX162" s="229"/>
      <c r="CY162" s="229"/>
      <c r="CZ162" s="229"/>
      <c r="DA162" s="229"/>
      <c r="DB162" s="229"/>
      <c r="DC162" s="229"/>
      <c r="DD162" s="229"/>
      <c r="DE162" s="229"/>
      <c r="DF162" s="229"/>
      <c r="DG162" s="229"/>
      <c r="DH162" s="229"/>
      <c r="DI162" s="229"/>
      <c r="DJ162" s="229"/>
      <c r="DK162" s="229"/>
      <c r="DL162" s="229"/>
      <c r="DM162" s="229"/>
      <c r="DN162" s="229"/>
      <c r="DO162" s="229"/>
      <c r="DP162" s="229"/>
      <c r="DQ162" s="229"/>
      <c r="DR162" s="229"/>
      <c r="DS162" s="229"/>
      <c r="DT162" s="229"/>
      <c r="DU162" s="229"/>
      <c r="DV162" s="229"/>
      <c r="DW162" s="229"/>
      <c r="DX162" s="229"/>
      <c r="DY162" s="229"/>
      <c r="DZ162" s="229"/>
      <c r="EA162" s="229"/>
      <c r="EB162" s="229"/>
      <c r="EC162" s="229"/>
      <c r="ED162" s="229"/>
      <c r="EE162" s="229"/>
      <c r="EF162" s="229"/>
      <c r="EG162" s="229"/>
      <c r="EH162" s="229"/>
      <c r="EI162" s="229"/>
      <c r="EJ162" s="229"/>
      <c r="EK162" s="229"/>
      <c r="EL162" s="229"/>
      <c r="EM162" s="229"/>
      <c r="EN162" s="229"/>
    </row>
    <row r="163" spans="1:144" ht="15" customHeight="1" x14ac:dyDescent="0.25">
      <c r="B163" s="151" t="s">
        <v>426</v>
      </c>
      <c r="C163" s="151"/>
      <c r="D163" s="220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  <c r="AQ163" s="229"/>
      <c r="AR163" s="229"/>
      <c r="AS163" s="229"/>
      <c r="AT163" s="229"/>
      <c r="AU163" s="229"/>
      <c r="AV163" s="229"/>
      <c r="AW163" s="229"/>
      <c r="AX163" s="229"/>
      <c r="AY163" s="229"/>
      <c r="AZ163" s="229"/>
      <c r="BA163" s="229"/>
      <c r="BB163" s="229"/>
      <c r="BC163" s="229"/>
      <c r="BD163" s="229"/>
      <c r="BE163" s="229"/>
      <c r="BF163" s="229"/>
      <c r="BG163" s="229"/>
      <c r="BH163" s="229"/>
      <c r="BI163" s="229"/>
      <c r="BJ163" s="229"/>
      <c r="BK163" s="229"/>
      <c r="BL163" s="229"/>
      <c r="BM163" s="229"/>
      <c r="BN163" s="229"/>
      <c r="BO163" s="229"/>
      <c r="BP163" s="229"/>
      <c r="BQ163" s="229"/>
      <c r="BR163" s="229"/>
      <c r="BS163" s="229"/>
      <c r="BT163" s="229"/>
      <c r="BU163" s="229"/>
      <c r="BV163" s="229"/>
      <c r="BW163" s="229"/>
      <c r="BX163" s="229"/>
      <c r="BY163" s="229"/>
      <c r="BZ163" s="229"/>
      <c r="CA163" s="229"/>
      <c r="CB163" s="229"/>
      <c r="CC163" s="229"/>
      <c r="CD163" s="229"/>
      <c r="CE163" s="229"/>
      <c r="CF163" s="229"/>
      <c r="CG163" s="229"/>
      <c r="CH163" s="229"/>
      <c r="CI163" s="229"/>
      <c r="CJ163" s="229"/>
      <c r="CK163" s="229"/>
      <c r="CL163" s="229"/>
      <c r="CM163" s="229"/>
      <c r="CN163" s="229"/>
      <c r="CO163" s="229"/>
      <c r="CP163" s="229"/>
      <c r="CQ163" s="229"/>
      <c r="CR163" s="229"/>
      <c r="CS163" s="229"/>
      <c r="CT163" s="229"/>
      <c r="CU163" s="229"/>
      <c r="CV163" s="229"/>
      <c r="CW163" s="229"/>
      <c r="CX163" s="229"/>
      <c r="CY163" s="229"/>
      <c r="CZ163" s="229"/>
      <c r="DA163" s="229"/>
      <c r="DB163" s="229"/>
      <c r="DC163" s="229"/>
      <c r="DD163" s="229"/>
      <c r="DE163" s="229"/>
      <c r="DF163" s="229"/>
      <c r="DG163" s="229"/>
      <c r="DH163" s="229"/>
      <c r="DI163" s="229"/>
      <c r="DJ163" s="229"/>
      <c r="DK163" s="229"/>
      <c r="DL163" s="229"/>
      <c r="DM163" s="229"/>
      <c r="DN163" s="229"/>
      <c r="DO163" s="229"/>
      <c r="DP163" s="229"/>
      <c r="DQ163" s="229"/>
      <c r="DR163" s="229"/>
      <c r="DS163" s="229"/>
      <c r="DT163" s="229"/>
      <c r="DU163" s="229"/>
      <c r="DV163" s="229"/>
      <c r="DW163" s="229"/>
      <c r="DX163" s="229"/>
      <c r="DY163" s="229"/>
      <c r="DZ163" s="229"/>
      <c r="EA163" s="229"/>
      <c r="EB163" s="229"/>
      <c r="EC163" s="229"/>
      <c r="ED163" s="229"/>
      <c r="EE163" s="229"/>
      <c r="EF163" s="229"/>
      <c r="EG163" s="229"/>
      <c r="EH163" s="229"/>
      <c r="EI163" s="229"/>
      <c r="EJ163" s="229"/>
      <c r="EK163" s="229"/>
      <c r="EL163" s="229"/>
      <c r="EM163" s="229"/>
      <c r="EN163" s="229"/>
    </row>
    <row r="164" spans="1:144" ht="15" customHeight="1" x14ac:dyDescent="0.25">
      <c r="B164" s="151" t="s">
        <v>427</v>
      </c>
      <c r="C164" s="230"/>
      <c r="D164" s="231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29"/>
      <c r="AP164" s="229"/>
      <c r="AQ164" s="229"/>
      <c r="AR164" s="229"/>
      <c r="AS164" s="229"/>
      <c r="AT164" s="229"/>
      <c r="AU164" s="229"/>
      <c r="AV164" s="229"/>
      <c r="AW164" s="229"/>
      <c r="AX164" s="229"/>
      <c r="AY164" s="229"/>
      <c r="AZ164" s="229"/>
      <c r="BA164" s="229"/>
      <c r="BB164" s="229"/>
      <c r="BC164" s="229"/>
      <c r="BD164" s="229"/>
      <c r="BE164" s="229"/>
      <c r="BF164" s="229"/>
      <c r="BG164" s="229"/>
      <c r="BH164" s="229"/>
      <c r="BI164" s="229"/>
      <c r="BJ164" s="229"/>
      <c r="BK164" s="229"/>
      <c r="BL164" s="229"/>
      <c r="BM164" s="229"/>
      <c r="BN164" s="229"/>
      <c r="BO164" s="229"/>
      <c r="BP164" s="229"/>
      <c r="BQ164" s="229"/>
      <c r="BR164" s="229"/>
      <c r="BS164" s="229"/>
      <c r="BT164" s="229"/>
      <c r="BU164" s="229"/>
      <c r="BV164" s="229"/>
      <c r="BW164" s="229"/>
      <c r="BX164" s="229"/>
      <c r="BY164" s="229"/>
      <c r="BZ164" s="229"/>
      <c r="CA164" s="229"/>
      <c r="CB164" s="229"/>
      <c r="CC164" s="229"/>
      <c r="CD164" s="229"/>
      <c r="CE164" s="229"/>
      <c r="CF164" s="229"/>
      <c r="CG164" s="229"/>
      <c r="CH164" s="229"/>
      <c r="CI164" s="229"/>
      <c r="CJ164" s="229"/>
      <c r="CK164" s="229"/>
      <c r="CL164" s="229"/>
      <c r="CM164" s="229"/>
      <c r="CN164" s="229"/>
      <c r="CO164" s="229"/>
      <c r="CP164" s="229"/>
      <c r="CQ164" s="229"/>
      <c r="CR164" s="229"/>
      <c r="CS164" s="229"/>
      <c r="CT164" s="229"/>
      <c r="CU164" s="229"/>
      <c r="CV164" s="229"/>
      <c r="CW164" s="229"/>
      <c r="CX164" s="229"/>
      <c r="CY164" s="229"/>
      <c r="CZ164" s="229"/>
      <c r="DA164" s="229"/>
      <c r="DB164" s="229"/>
      <c r="DC164" s="229"/>
      <c r="DD164" s="229"/>
      <c r="DE164" s="229"/>
      <c r="DF164" s="229"/>
      <c r="DG164" s="229"/>
      <c r="DH164" s="229"/>
      <c r="DI164" s="229"/>
      <c r="DJ164" s="229"/>
      <c r="DK164" s="229"/>
      <c r="DL164" s="229"/>
      <c r="DM164" s="229"/>
      <c r="DN164" s="229"/>
      <c r="DO164" s="229"/>
      <c r="DP164" s="229"/>
      <c r="DQ164" s="229"/>
      <c r="DR164" s="229"/>
      <c r="DS164" s="229"/>
      <c r="DT164" s="229"/>
      <c r="DU164" s="229"/>
      <c r="DV164" s="229"/>
      <c r="DW164" s="229"/>
      <c r="DX164" s="229"/>
      <c r="DY164" s="229"/>
      <c r="DZ164" s="229"/>
      <c r="EA164" s="229"/>
      <c r="EB164" s="229"/>
      <c r="EC164" s="229"/>
      <c r="ED164" s="229"/>
      <c r="EE164" s="229"/>
      <c r="EF164" s="229"/>
      <c r="EG164" s="229"/>
      <c r="EH164" s="229"/>
      <c r="EI164" s="229"/>
      <c r="EJ164" s="229"/>
      <c r="EK164" s="229"/>
      <c r="EL164" s="229"/>
      <c r="EM164" s="229"/>
      <c r="EN164" s="229"/>
    </row>
    <row r="165" spans="1:144" ht="15" customHeight="1" x14ac:dyDescent="0.25">
      <c r="B165" s="151" t="s">
        <v>428</v>
      </c>
      <c r="C165" s="232"/>
      <c r="D165" s="232"/>
      <c r="E165" s="151"/>
      <c r="F165" s="151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  <c r="AK165" s="233"/>
      <c r="AL165" s="233"/>
      <c r="AM165" s="233"/>
      <c r="AN165" s="233"/>
      <c r="AO165" s="233"/>
      <c r="AP165" s="233"/>
      <c r="AQ165" s="233"/>
      <c r="AR165" s="233"/>
      <c r="AS165" s="233"/>
      <c r="AT165" s="233"/>
      <c r="AU165" s="233"/>
      <c r="AV165" s="233"/>
      <c r="AW165" s="233"/>
      <c r="AX165" s="233"/>
      <c r="AY165" s="233"/>
      <c r="AZ165" s="233"/>
      <c r="BA165" s="233"/>
      <c r="BB165" s="233"/>
      <c r="BC165" s="233"/>
      <c r="BD165" s="233"/>
      <c r="BE165" s="233"/>
      <c r="BF165" s="233"/>
      <c r="BG165" s="233"/>
      <c r="BH165" s="233"/>
      <c r="BI165" s="233"/>
      <c r="BJ165" s="233"/>
      <c r="BK165" s="233"/>
      <c r="BL165" s="233"/>
      <c r="BM165" s="233"/>
      <c r="BN165" s="233"/>
      <c r="BO165" s="233"/>
      <c r="BP165" s="233"/>
      <c r="BQ165" s="233"/>
      <c r="BR165" s="233"/>
      <c r="BS165" s="233"/>
      <c r="BT165" s="233"/>
      <c r="BU165" s="233"/>
      <c r="BV165" s="233"/>
      <c r="BW165" s="233"/>
      <c r="BX165" s="233"/>
      <c r="BY165" s="233"/>
      <c r="BZ165" s="233"/>
      <c r="CA165" s="233"/>
      <c r="CB165" s="233"/>
      <c r="CC165" s="233"/>
      <c r="CD165" s="233"/>
      <c r="CE165" s="233"/>
      <c r="CF165" s="233"/>
      <c r="CG165" s="233"/>
      <c r="CH165" s="233"/>
      <c r="CI165" s="233"/>
      <c r="CJ165" s="233"/>
      <c r="CK165" s="233"/>
      <c r="CL165" s="233"/>
      <c r="CM165" s="233"/>
      <c r="CN165" s="233"/>
      <c r="CO165" s="233"/>
      <c r="CP165" s="233"/>
      <c r="CQ165" s="233"/>
      <c r="CR165" s="233"/>
      <c r="CS165" s="233"/>
      <c r="CT165" s="233"/>
      <c r="CU165" s="233"/>
      <c r="CV165" s="233"/>
      <c r="CW165" s="233"/>
      <c r="CX165" s="233"/>
      <c r="CY165" s="233"/>
      <c r="CZ165" s="233"/>
      <c r="DA165" s="233"/>
      <c r="DB165" s="233"/>
      <c r="DC165" s="233"/>
      <c r="DD165" s="233"/>
      <c r="DE165" s="233"/>
      <c r="DF165" s="233"/>
      <c r="DG165" s="233"/>
      <c r="DH165" s="233"/>
      <c r="DI165" s="233"/>
      <c r="DJ165" s="233"/>
      <c r="DK165" s="233"/>
      <c r="DL165" s="233"/>
      <c r="DM165" s="233"/>
      <c r="DN165" s="233"/>
      <c r="DO165" s="233"/>
      <c r="DP165" s="233"/>
      <c r="DQ165" s="233"/>
      <c r="DR165" s="233"/>
      <c r="DS165" s="233"/>
      <c r="DT165" s="233"/>
      <c r="DU165" s="233"/>
      <c r="DV165" s="233"/>
      <c r="DW165" s="233"/>
      <c r="DX165" s="233"/>
      <c r="DY165" s="233"/>
      <c r="DZ165" s="233"/>
      <c r="EA165" s="233"/>
      <c r="EB165" s="233"/>
      <c r="EC165" s="233"/>
      <c r="ED165" s="233"/>
      <c r="EE165" s="233"/>
      <c r="EF165" s="233"/>
      <c r="EG165" s="233"/>
      <c r="EH165" s="233"/>
      <c r="EI165" s="233"/>
      <c r="EJ165" s="233"/>
      <c r="EK165" s="233"/>
      <c r="EL165" s="233"/>
      <c r="EM165" s="233"/>
      <c r="EN165" s="233"/>
    </row>
    <row r="166" spans="1:144" ht="15" customHeight="1" x14ac:dyDescent="0.25">
      <c r="B166" s="234" t="s">
        <v>429</v>
      </c>
      <c r="C166" s="235"/>
      <c r="D166" s="236"/>
      <c r="E166" s="237"/>
      <c r="F166" s="237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238"/>
      <c r="BD166" s="238"/>
      <c r="BE166" s="238"/>
      <c r="BF166" s="238"/>
      <c r="BG166" s="238"/>
      <c r="BH166" s="238"/>
      <c r="BI166" s="238"/>
      <c r="BJ166" s="238"/>
      <c r="BK166" s="238"/>
      <c r="BL166" s="238"/>
      <c r="BM166" s="238"/>
      <c r="BN166" s="238"/>
      <c r="BO166" s="238"/>
      <c r="BP166" s="238"/>
      <c r="BQ166" s="238"/>
      <c r="BR166" s="238"/>
      <c r="BS166" s="238"/>
      <c r="BT166" s="238"/>
      <c r="BU166" s="238"/>
      <c r="BV166" s="238"/>
      <c r="BW166" s="238"/>
      <c r="BX166" s="238"/>
      <c r="BY166" s="238"/>
      <c r="BZ166" s="238"/>
      <c r="CA166" s="238"/>
      <c r="CB166" s="238"/>
      <c r="CC166" s="238"/>
      <c r="CD166" s="238"/>
      <c r="CE166" s="238"/>
      <c r="CF166" s="238"/>
      <c r="CG166" s="238"/>
      <c r="CH166" s="238"/>
      <c r="CI166" s="238"/>
      <c r="CJ166" s="238"/>
      <c r="CK166" s="238"/>
      <c r="CL166" s="238"/>
      <c r="CM166" s="238"/>
      <c r="CN166" s="238"/>
      <c r="CO166" s="238"/>
      <c r="CP166" s="238"/>
      <c r="CQ166" s="238"/>
      <c r="CR166" s="238"/>
      <c r="CS166" s="238"/>
      <c r="CT166" s="238"/>
      <c r="CU166" s="238"/>
      <c r="CV166" s="238"/>
      <c r="CW166" s="238"/>
      <c r="CX166" s="238"/>
      <c r="CY166" s="238"/>
      <c r="CZ166" s="238"/>
      <c r="DA166" s="238"/>
      <c r="DB166" s="238"/>
      <c r="DC166" s="238"/>
      <c r="DD166" s="238"/>
      <c r="DE166" s="238"/>
      <c r="DF166" s="238"/>
      <c r="DG166" s="238"/>
      <c r="DH166" s="238"/>
      <c r="DI166" s="238"/>
      <c r="DJ166" s="238"/>
      <c r="DK166" s="238"/>
      <c r="DL166" s="238"/>
      <c r="DM166" s="238"/>
      <c r="DN166" s="238"/>
      <c r="DO166" s="238"/>
      <c r="DP166" s="238"/>
      <c r="DQ166" s="238"/>
      <c r="DR166" s="238"/>
      <c r="DS166" s="238"/>
      <c r="DT166" s="238"/>
      <c r="DU166" s="238"/>
      <c r="DV166" s="238"/>
      <c r="DW166" s="238"/>
      <c r="DX166" s="238"/>
      <c r="DY166" s="238"/>
      <c r="DZ166" s="238"/>
      <c r="EA166" s="238"/>
      <c r="EB166" s="238"/>
      <c r="EC166" s="238"/>
      <c r="ED166" s="238"/>
      <c r="EE166" s="238"/>
      <c r="EF166" s="238"/>
      <c r="EG166" s="238"/>
      <c r="EH166" s="238"/>
      <c r="EI166" s="238"/>
      <c r="EJ166" s="238"/>
      <c r="EK166" s="238"/>
      <c r="EL166" s="238"/>
      <c r="EM166" s="238"/>
      <c r="EN166" s="238"/>
    </row>
    <row r="167" spans="1:144" ht="15" customHeight="1" x14ac:dyDescent="0.25">
      <c r="A167" s="220"/>
      <c r="B167" s="221"/>
      <c r="C167" s="221"/>
      <c r="D167" s="220"/>
      <c r="E167" s="220"/>
      <c r="F167" s="220"/>
      <c r="G167" s="220"/>
      <c r="H167" s="220"/>
      <c r="I167" s="220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  <c r="AV167" s="145"/>
      <c r="AW167" s="145"/>
      <c r="AX167" s="145"/>
      <c r="AY167" s="145"/>
      <c r="AZ167" s="145"/>
      <c r="BA167" s="145"/>
      <c r="BB167" s="145"/>
      <c r="BC167" s="145"/>
      <c r="BD167" s="145"/>
      <c r="BE167" s="145"/>
      <c r="BF167" s="145"/>
      <c r="BG167" s="145"/>
      <c r="BH167" s="145"/>
      <c r="BI167" s="145"/>
      <c r="BJ167" s="145"/>
      <c r="BK167" s="145"/>
      <c r="BL167" s="145"/>
      <c r="BM167" s="145"/>
      <c r="BN167" s="145"/>
      <c r="BO167" s="145"/>
      <c r="BP167" s="145"/>
      <c r="BQ167" s="145"/>
      <c r="BR167" s="145"/>
      <c r="BS167" s="145"/>
      <c r="BT167" s="145"/>
      <c r="BU167" s="145"/>
      <c r="BV167" s="145"/>
      <c r="BW167" s="145"/>
      <c r="BX167" s="145"/>
      <c r="BY167" s="145"/>
      <c r="BZ167" s="145"/>
      <c r="CA167" s="145"/>
      <c r="CB167" s="145"/>
      <c r="CC167" s="145"/>
      <c r="CD167" s="145"/>
      <c r="CE167" s="145"/>
      <c r="CF167" s="145"/>
      <c r="CG167" s="145"/>
      <c r="CH167" s="145"/>
      <c r="CI167" s="145"/>
      <c r="CJ167" s="145"/>
      <c r="CK167" s="145"/>
      <c r="CL167" s="145"/>
      <c r="CM167" s="145"/>
      <c r="CN167" s="145"/>
      <c r="CO167" s="145"/>
      <c r="CP167" s="145"/>
      <c r="CQ167" s="145"/>
      <c r="CR167" s="145"/>
      <c r="CS167" s="145"/>
      <c r="CT167" s="145"/>
      <c r="CU167" s="145"/>
      <c r="CV167" s="145"/>
      <c r="CW167" s="145"/>
      <c r="CX167" s="145"/>
      <c r="CY167" s="145"/>
      <c r="CZ167" s="145"/>
      <c r="DA167" s="145"/>
      <c r="DB167" s="145"/>
      <c r="DC167" s="145"/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  <c r="EB167" s="145"/>
      <c r="EC167" s="145"/>
      <c r="ED167" s="145"/>
      <c r="EE167" s="145"/>
      <c r="EF167" s="145"/>
      <c r="EG167" s="145"/>
      <c r="EH167" s="145"/>
      <c r="EI167" s="145"/>
      <c r="EJ167" s="145"/>
      <c r="EK167" s="145"/>
      <c r="EL167" s="145"/>
      <c r="EM167" s="145"/>
      <c r="EN167" s="145"/>
    </row>
    <row r="168" spans="1:144" ht="15" customHeight="1" x14ac:dyDescent="0.25">
      <c r="A168" s="220"/>
      <c r="B168" s="221"/>
      <c r="C168" s="221"/>
      <c r="D168" s="220"/>
      <c r="E168" s="220"/>
      <c r="F168" s="220"/>
      <c r="G168" s="220"/>
      <c r="H168" s="220"/>
      <c r="I168" s="220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5"/>
      <c r="AY168" s="145"/>
      <c r="AZ168" s="145"/>
      <c r="BA168" s="145"/>
      <c r="BB168" s="145"/>
      <c r="BC168" s="145"/>
      <c r="BD168" s="145"/>
      <c r="BE168" s="145"/>
      <c r="BF168" s="145"/>
      <c r="BG168" s="145"/>
      <c r="BH168" s="145"/>
      <c r="BI168" s="145"/>
      <c r="BJ168" s="145"/>
      <c r="BK168" s="145"/>
      <c r="BL168" s="145"/>
      <c r="BM168" s="145"/>
      <c r="BN168" s="145"/>
      <c r="BO168" s="145"/>
      <c r="BP168" s="145"/>
      <c r="BQ168" s="145"/>
      <c r="BR168" s="145"/>
      <c r="BS168" s="145"/>
      <c r="BT168" s="145"/>
      <c r="BU168" s="145"/>
      <c r="BV168" s="145"/>
      <c r="BW168" s="145"/>
      <c r="BX168" s="145"/>
      <c r="BY168" s="145"/>
      <c r="BZ168" s="145"/>
      <c r="CA168" s="145"/>
      <c r="CB168" s="145"/>
      <c r="CC168" s="145"/>
      <c r="CD168" s="145"/>
      <c r="CE168" s="145"/>
      <c r="CF168" s="145"/>
      <c r="CG168" s="145"/>
      <c r="CH168" s="145"/>
      <c r="CI168" s="145"/>
      <c r="CJ168" s="145"/>
      <c r="CK168" s="145"/>
      <c r="CL168" s="145"/>
      <c r="CM168" s="145"/>
      <c r="CN168" s="145"/>
      <c r="CO168" s="145"/>
      <c r="CP168" s="145"/>
      <c r="CQ168" s="145"/>
      <c r="CR168" s="145"/>
      <c r="CS168" s="145"/>
      <c r="CT168" s="145"/>
      <c r="CU168" s="145"/>
      <c r="CV168" s="145"/>
      <c r="CW168" s="145"/>
      <c r="CX168" s="145"/>
      <c r="CY168" s="145"/>
      <c r="CZ168" s="145"/>
      <c r="DA168" s="145"/>
      <c r="DB168" s="145"/>
      <c r="DC168" s="145"/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</row>
    <row r="169" spans="1:144" ht="15" customHeight="1" x14ac:dyDescent="0.25">
      <c r="B169" s="223" t="s">
        <v>430</v>
      </c>
      <c r="C169" s="151"/>
      <c r="DL169" s="149"/>
      <c r="DM169" s="149"/>
      <c r="DN169" s="149"/>
      <c r="DO169" s="149"/>
      <c r="DP169" s="149"/>
      <c r="DQ169" s="149"/>
      <c r="DR169" s="149"/>
      <c r="DS169" s="149"/>
      <c r="DT169" s="149"/>
      <c r="DU169" s="149"/>
      <c r="DV169" s="149"/>
      <c r="DW169" s="149"/>
      <c r="DX169" s="149"/>
      <c r="DY169" s="149"/>
      <c r="DZ169" s="149"/>
      <c r="EA169" s="149"/>
      <c r="EB169" s="149"/>
      <c r="EC169" s="149"/>
      <c r="ED169" s="149"/>
      <c r="EE169" s="149"/>
      <c r="EF169" s="149"/>
      <c r="EG169" s="149"/>
      <c r="EH169" s="149"/>
      <c r="EI169" s="149"/>
      <c r="EJ169" s="149"/>
      <c r="EK169" s="149"/>
      <c r="EL169" s="149"/>
      <c r="EM169" s="149"/>
      <c r="EN169" s="149"/>
    </row>
    <row r="170" spans="1:144" ht="15" customHeight="1" x14ac:dyDescent="0.25">
      <c r="A170" s="220"/>
      <c r="B170" s="151" t="s">
        <v>431</v>
      </c>
      <c r="C170" s="221"/>
      <c r="D170" s="189"/>
      <c r="E170" s="220"/>
      <c r="F170" s="220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24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224"/>
      <c r="BN170" s="224"/>
      <c r="BO170" s="224"/>
      <c r="BP170" s="224"/>
      <c r="BQ170" s="224"/>
      <c r="BR170" s="224"/>
      <c r="BS170" s="224"/>
      <c r="BT170" s="224"/>
      <c r="BU170" s="224"/>
      <c r="BV170" s="224"/>
      <c r="BW170" s="224"/>
      <c r="BX170" s="224"/>
      <c r="BY170" s="224"/>
      <c r="BZ170" s="224"/>
      <c r="CA170" s="224"/>
      <c r="CB170" s="224"/>
      <c r="CC170" s="224"/>
      <c r="CD170" s="224"/>
      <c r="CE170" s="224"/>
      <c r="CF170" s="224"/>
      <c r="CG170" s="224"/>
      <c r="CH170" s="224"/>
      <c r="CI170" s="224"/>
      <c r="CJ170" s="224"/>
      <c r="CK170" s="224"/>
      <c r="CL170" s="224"/>
      <c r="CM170" s="224"/>
      <c r="CN170" s="224"/>
      <c r="CO170" s="224"/>
      <c r="CP170" s="224"/>
      <c r="CQ170" s="224"/>
      <c r="CR170" s="224"/>
      <c r="CS170" s="224"/>
      <c r="CT170" s="224"/>
      <c r="CU170" s="224"/>
      <c r="CV170" s="224"/>
      <c r="CW170" s="224"/>
      <c r="CX170" s="224"/>
      <c r="CY170" s="224"/>
      <c r="CZ170" s="224"/>
      <c r="DA170" s="224"/>
      <c r="DB170" s="224"/>
      <c r="DC170" s="224"/>
      <c r="DD170" s="224"/>
      <c r="DE170" s="224"/>
      <c r="DF170" s="224"/>
      <c r="DG170" s="224"/>
      <c r="DH170" s="224"/>
      <c r="DI170" s="224"/>
      <c r="DJ170" s="224"/>
      <c r="DK170" s="224"/>
      <c r="DL170" s="224"/>
      <c r="DM170" s="224"/>
      <c r="DN170" s="224"/>
      <c r="DO170" s="224"/>
      <c r="DP170" s="224"/>
      <c r="DQ170" s="224"/>
      <c r="DR170" s="224"/>
      <c r="DS170" s="224"/>
      <c r="DT170" s="224"/>
      <c r="DU170" s="224"/>
      <c r="DV170" s="224"/>
      <c r="DW170" s="224"/>
      <c r="DX170" s="224"/>
      <c r="DY170" s="224"/>
      <c r="DZ170" s="224"/>
      <c r="EA170" s="224"/>
      <c r="EB170" s="224"/>
      <c r="EC170" s="224"/>
      <c r="ED170" s="224"/>
      <c r="EE170" s="224"/>
      <c r="EF170" s="224"/>
      <c r="EG170" s="224"/>
      <c r="EH170" s="224"/>
      <c r="EI170" s="224"/>
      <c r="EJ170" s="224"/>
      <c r="EK170" s="224"/>
      <c r="EL170" s="224"/>
      <c r="EM170" s="224"/>
      <c r="EN170" s="224"/>
    </row>
    <row r="171" spans="1:144" ht="15" customHeight="1" x14ac:dyDescent="0.25">
      <c r="A171" s="220"/>
      <c r="B171" s="151" t="s">
        <v>432</v>
      </c>
      <c r="C171" s="221"/>
      <c r="D171" s="189"/>
      <c r="E171" s="220"/>
      <c r="F171" s="220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BA171" s="224"/>
      <c r="BB171" s="224"/>
      <c r="BC171" s="224"/>
      <c r="BD171" s="224"/>
      <c r="BE171" s="224"/>
      <c r="BF171" s="224"/>
      <c r="BG171" s="224"/>
      <c r="BH171" s="224"/>
      <c r="BI171" s="224"/>
      <c r="BJ171" s="224"/>
      <c r="BK171" s="224"/>
      <c r="BL171" s="224"/>
      <c r="BM171" s="224"/>
      <c r="BN171" s="224"/>
      <c r="BO171" s="224"/>
      <c r="BP171" s="224"/>
      <c r="BQ171" s="224"/>
      <c r="BR171" s="224"/>
      <c r="BS171" s="224"/>
      <c r="BT171" s="224"/>
      <c r="BU171" s="224"/>
      <c r="BV171" s="224"/>
      <c r="BW171" s="224"/>
      <c r="BX171" s="224"/>
      <c r="BY171" s="224"/>
      <c r="BZ171" s="224"/>
      <c r="CA171" s="224"/>
      <c r="CB171" s="224"/>
      <c r="CC171" s="224"/>
      <c r="CD171" s="224"/>
      <c r="CE171" s="224"/>
      <c r="CF171" s="224"/>
      <c r="CG171" s="224"/>
      <c r="CH171" s="224"/>
      <c r="CI171" s="224"/>
      <c r="CJ171" s="224"/>
      <c r="CK171" s="224"/>
      <c r="CL171" s="224"/>
      <c r="CM171" s="224"/>
      <c r="CN171" s="224"/>
      <c r="CO171" s="224"/>
      <c r="CP171" s="224"/>
      <c r="CQ171" s="224"/>
      <c r="CR171" s="224"/>
      <c r="CS171" s="224"/>
      <c r="CT171" s="224"/>
      <c r="CU171" s="224"/>
      <c r="CV171" s="224"/>
      <c r="CW171" s="224"/>
      <c r="CX171" s="224"/>
      <c r="CY171" s="224"/>
      <c r="CZ171" s="224"/>
      <c r="DA171" s="224"/>
      <c r="DB171" s="224"/>
      <c r="DC171" s="224"/>
      <c r="DD171" s="224"/>
      <c r="DE171" s="224"/>
      <c r="DF171" s="224"/>
      <c r="DG171" s="224"/>
      <c r="DH171" s="224"/>
      <c r="DI171" s="224"/>
      <c r="DJ171" s="224"/>
      <c r="DK171" s="224"/>
      <c r="DL171" s="224"/>
      <c r="DM171" s="224"/>
      <c r="DN171" s="224"/>
      <c r="DO171" s="224"/>
      <c r="DP171" s="224"/>
      <c r="DQ171" s="224"/>
      <c r="DR171" s="224"/>
      <c r="DS171" s="224"/>
      <c r="DT171" s="224"/>
      <c r="DU171" s="224"/>
      <c r="DV171" s="224"/>
      <c r="DW171" s="224"/>
      <c r="DX171" s="224"/>
      <c r="DY171" s="224"/>
      <c r="DZ171" s="224"/>
      <c r="EA171" s="224"/>
      <c r="EB171" s="224"/>
      <c r="EC171" s="224"/>
      <c r="ED171" s="224"/>
      <c r="EE171" s="224"/>
      <c r="EF171" s="224"/>
      <c r="EG171" s="224"/>
      <c r="EH171" s="224"/>
      <c r="EI171" s="224"/>
      <c r="EJ171" s="224"/>
      <c r="EK171" s="224"/>
      <c r="EL171" s="224"/>
      <c r="EM171" s="224"/>
      <c r="EN171" s="224"/>
    </row>
    <row r="172" spans="1:144" ht="15" customHeight="1" x14ac:dyDescent="0.25">
      <c r="A172" s="220"/>
      <c r="B172" s="151" t="s">
        <v>433</v>
      </c>
      <c r="C172" s="221"/>
      <c r="D172" s="189"/>
      <c r="E172" s="220"/>
      <c r="F172" s="220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BA172" s="224"/>
      <c r="BB172" s="224"/>
      <c r="BC172" s="224"/>
      <c r="BD172" s="224"/>
      <c r="BE172" s="224"/>
      <c r="BF172" s="224"/>
      <c r="BG172" s="224"/>
      <c r="BH172" s="224"/>
      <c r="BI172" s="224"/>
      <c r="BJ172" s="224"/>
      <c r="BK172" s="224"/>
      <c r="BL172" s="224"/>
      <c r="BM172" s="224"/>
      <c r="BN172" s="224"/>
      <c r="BO172" s="224"/>
      <c r="BP172" s="224"/>
      <c r="BQ172" s="224"/>
      <c r="BR172" s="224"/>
      <c r="BS172" s="224"/>
      <c r="BT172" s="224"/>
      <c r="BU172" s="224"/>
      <c r="BV172" s="224"/>
      <c r="BW172" s="224"/>
      <c r="BX172" s="224"/>
      <c r="BY172" s="224"/>
      <c r="BZ172" s="224"/>
      <c r="CA172" s="224"/>
      <c r="CB172" s="224"/>
      <c r="CC172" s="224"/>
      <c r="CD172" s="224"/>
      <c r="CE172" s="224"/>
      <c r="CF172" s="224"/>
      <c r="CG172" s="224"/>
      <c r="CH172" s="224"/>
      <c r="CI172" s="224"/>
      <c r="CJ172" s="224"/>
      <c r="CK172" s="224"/>
      <c r="CL172" s="224"/>
      <c r="CM172" s="224"/>
      <c r="CN172" s="224"/>
      <c r="CO172" s="224"/>
      <c r="CP172" s="224"/>
      <c r="CQ172" s="224"/>
      <c r="CR172" s="224"/>
      <c r="CS172" s="224"/>
      <c r="CT172" s="224"/>
      <c r="CU172" s="224"/>
      <c r="CV172" s="224"/>
      <c r="CW172" s="224"/>
      <c r="CX172" s="224"/>
      <c r="CY172" s="224"/>
      <c r="CZ172" s="224"/>
      <c r="DA172" s="224"/>
      <c r="DB172" s="224"/>
      <c r="DC172" s="224"/>
      <c r="DD172" s="224"/>
      <c r="DE172" s="224"/>
      <c r="DF172" s="224"/>
      <c r="DG172" s="224"/>
      <c r="DH172" s="224"/>
      <c r="DI172" s="224"/>
      <c r="DJ172" s="224"/>
      <c r="DK172" s="224"/>
      <c r="DL172" s="224"/>
      <c r="DM172" s="224"/>
      <c r="DN172" s="224"/>
      <c r="DO172" s="224"/>
      <c r="DP172" s="224"/>
      <c r="DQ172" s="224"/>
      <c r="DR172" s="224"/>
      <c r="DS172" s="224"/>
      <c r="DT172" s="224"/>
      <c r="DU172" s="224"/>
      <c r="DV172" s="224"/>
      <c r="DW172" s="224"/>
      <c r="DX172" s="224"/>
      <c r="DY172" s="224"/>
      <c r="DZ172" s="224"/>
      <c r="EA172" s="224"/>
      <c r="EB172" s="224"/>
      <c r="EC172" s="224"/>
      <c r="ED172" s="224"/>
      <c r="EE172" s="224"/>
      <c r="EF172" s="224"/>
      <c r="EG172" s="224"/>
      <c r="EH172" s="224"/>
      <c r="EI172" s="224"/>
      <c r="EJ172" s="224"/>
      <c r="EK172" s="224"/>
      <c r="EL172" s="224"/>
      <c r="EM172" s="224"/>
      <c r="EN172" s="224"/>
    </row>
    <row r="173" spans="1:144" ht="15" customHeight="1" x14ac:dyDescent="0.25">
      <c r="A173" s="220"/>
      <c r="B173" s="221"/>
      <c r="C173" s="221"/>
      <c r="D173" s="220"/>
      <c r="E173" s="220"/>
      <c r="F173" s="220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  <c r="AP173" s="225"/>
      <c r="AQ173" s="225"/>
      <c r="AR173" s="225"/>
      <c r="AS173" s="225"/>
      <c r="AT173" s="225"/>
      <c r="AU173" s="225"/>
      <c r="AV173" s="225"/>
      <c r="AW173" s="225"/>
      <c r="AX173" s="225"/>
      <c r="AY173" s="225"/>
      <c r="AZ173" s="225"/>
      <c r="BA173" s="225"/>
      <c r="BB173" s="225"/>
      <c r="BC173" s="225"/>
      <c r="BD173" s="225"/>
      <c r="BE173" s="225"/>
      <c r="BF173" s="225"/>
      <c r="BG173" s="225"/>
      <c r="BH173" s="225"/>
      <c r="BI173" s="225"/>
      <c r="BJ173" s="225"/>
      <c r="BK173" s="225"/>
      <c r="BL173" s="225"/>
      <c r="BM173" s="225"/>
      <c r="BN173" s="225"/>
      <c r="BO173" s="225"/>
      <c r="BP173" s="225"/>
      <c r="BQ173" s="225"/>
      <c r="BR173" s="225"/>
      <c r="BS173" s="225"/>
      <c r="BT173" s="225"/>
      <c r="BU173" s="225"/>
      <c r="BV173" s="225"/>
      <c r="BW173" s="225"/>
      <c r="BX173" s="225"/>
      <c r="BY173" s="225"/>
      <c r="BZ173" s="225"/>
      <c r="CA173" s="225"/>
      <c r="CB173" s="225"/>
      <c r="CC173" s="225"/>
      <c r="CD173" s="225"/>
      <c r="CE173" s="225"/>
      <c r="CF173" s="225"/>
      <c r="CG173" s="225"/>
      <c r="CH173" s="225"/>
      <c r="CI173" s="225"/>
      <c r="CJ173" s="225"/>
      <c r="CK173" s="225"/>
      <c r="CL173" s="225"/>
      <c r="CM173" s="225"/>
      <c r="CN173" s="225"/>
      <c r="CO173" s="225"/>
      <c r="CP173" s="225"/>
      <c r="CQ173" s="225"/>
      <c r="CR173" s="225"/>
      <c r="CS173" s="225"/>
      <c r="CT173" s="225"/>
      <c r="CU173" s="225"/>
      <c r="CV173" s="225"/>
      <c r="CW173" s="225"/>
      <c r="CX173" s="225"/>
      <c r="CY173" s="225"/>
      <c r="CZ173" s="225"/>
      <c r="DA173" s="225"/>
      <c r="DB173" s="225"/>
      <c r="DC173" s="225"/>
      <c r="DD173" s="225"/>
      <c r="DE173" s="225"/>
      <c r="DF173" s="225"/>
      <c r="DG173" s="225"/>
      <c r="DH173" s="225"/>
      <c r="DI173" s="225"/>
      <c r="DJ173" s="225"/>
      <c r="DK173" s="225"/>
      <c r="DL173" s="225"/>
      <c r="DM173" s="225"/>
      <c r="DN173" s="225"/>
      <c r="DO173" s="225"/>
      <c r="DP173" s="225"/>
      <c r="DQ173" s="225"/>
      <c r="DR173" s="225"/>
      <c r="DS173" s="225"/>
      <c r="DT173" s="225"/>
      <c r="DU173" s="225"/>
      <c r="DV173" s="225"/>
      <c r="DW173" s="225"/>
      <c r="DX173" s="225"/>
      <c r="DY173" s="225"/>
      <c r="DZ173" s="225"/>
      <c r="EA173" s="225"/>
      <c r="EB173" s="225"/>
      <c r="EC173" s="225"/>
      <c r="ED173" s="225"/>
      <c r="EE173" s="225"/>
      <c r="EF173" s="225"/>
      <c r="EG173" s="225"/>
      <c r="EH173" s="225"/>
      <c r="EI173" s="225"/>
      <c r="EJ173" s="225"/>
      <c r="EK173" s="225"/>
      <c r="EL173" s="225"/>
      <c r="EM173" s="225"/>
      <c r="EN173" s="225"/>
    </row>
    <row r="174" spans="1:144" ht="15" customHeight="1" x14ac:dyDescent="0.25">
      <c r="B174" s="226" t="s">
        <v>423</v>
      </c>
      <c r="C174" s="151"/>
      <c r="D174" s="227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  <c r="AK174" s="228"/>
      <c r="AL174" s="228"/>
      <c r="AM174" s="228"/>
      <c r="AN174" s="228"/>
      <c r="AO174" s="228"/>
      <c r="AP174" s="228"/>
      <c r="AQ174" s="228"/>
      <c r="AR174" s="228"/>
      <c r="AS174" s="228"/>
      <c r="AT174" s="228"/>
      <c r="AU174" s="228"/>
      <c r="AV174" s="228"/>
      <c r="AW174" s="228"/>
      <c r="AX174" s="228"/>
      <c r="AY174" s="228"/>
      <c r="AZ174" s="228"/>
      <c r="BA174" s="228"/>
      <c r="BB174" s="228"/>
      <c r="BC174" s="228"/>
      <c r="BD174" s="228"/>
      <c r="BE174" s="228"/>
      <c r="BF174" s="228"/>
      <c r="BG174" s="228"/>
      <c r="BH174" s="228"/>
      <c r="BI174" s="228"/>
      <c r="BJ174" s="228"/>
      <c r="BK174" s="228"/>
      <c r="BL174" s="228"/>
      <c r="BM174" s="228"/>
      <c r="BN174" s="228"/>
      <c r="BO174" s="228"/>
      <c r="BP174" s="228"/>
      <c r="BQ174" s="228"/>
      <c r="BR174" s="228"/>
      <c r="BS174" s="228"/>
      <c r="BT174" s="228"/>
      <c r="BU174" s="228"/>
      <c r="BV174" s="228"/>
      <c r="BW174" s="228"/>
      <c r="BX174" s="228"/>
      <c r="BY174" s="228"/>
      <c r="BZ174" s="228"/>
      <c r="CA174" s="228"/>
      <c r="CB174" s="228"/>
      <c r="CC174" s="228"/>
      <c r="CD174" s="228"/>
      <c r="CE174" s="228"/>
      <c r="CF174" s="228"/>
      <c r="CG174" s="228"/>
      <c r="CH174" s="228"/>
      <c r="CI174" s="228"/>
      <c r="CJ174" s="228"/>
      <c r="CK174" s="228"/>
      <c r="CL174" s="228"/>
      <c r="CM174" s="228"/>
      <c r="CN174" s="228"/>
      <c r="CO174" s="228"/>
      <c r="CP174" s="228"/>
      <c r="CQ174" s="228"/>
      <c r="CR174" s="228"/>
      <c r="CS174" s="228"/>
      <c r="CT174" s="228"/>
      <c r="CU174" s="228"/>
      <c r="CV174" s="228"/>
      <c r="CW174" s="228"/>
      <c r="CX174" s="228"/>
      <c r="CY174" s="228"/>
      <c r="CZ174" s="228"/>
      <c r="DA174" s="228"/>
      <c r="DB174" s="228"/>
      <c r="DC174" s="228"/>
      <c r="DD174" s="228"/>
      <c r="DE174" s="228"/>
      <c r="DF174" s="228"/>
      <c r="DG174" s="228"/>
      <c r="DH174" s="228"/>
      <c r="DI174" s="228"/>
      <c r="DJ174" s="228"/>
      <c r="DK174" s="228"/>
      <c r="DL174" s="228"/>
      <c r="DM174" s="228"/>
      <c r="DN174" s="228"/>
      <c r="DO174" s="228"/>
      <c r="DP174" s="228"/>
      <c r="DQ174" s="228"/>
      <c r="DR174" s="228"/>
      <c r="DS174" s="228"/>
      <c r="DT174" s="228"/>
      <c r="DU174" s="228"/>
      <c r="DV174" s="228"/>
      <c r="DW174" s="228"/>
      <c r="DX174" s="228"/>
      <c r="DY174" s="228"/>
      <c r="DZ174" s="228"/>
      <c r="EA174" s="228"/>
      <c r="EB174" s="228"/>
      <c r="EC174" s="228"/>
      <c r="ED174" s="228"/>
      <c r="EE174" s="228"/>
      <c r="EF174" s="228"/>
      <c r="EG174" s="228"/>
      <c r="EH174" s="228"/>
      <c r="EI174" s="228"/>
      <c r="EJ174" s="228"/>
      <c r="EK174" s="228"/>
      <c r="EL174" s="228"/>
      <c r="EM174" s="228"/>
      <c r="EN174" s="228"/>
    </row>
    <row r="175" spans="1:144" ht="15" customHeight="1" x14ac:dyDescent="0.25">
      <c r="B175" s="151" t="s">
        <v>434</v>
      </c>
      <c r="C175" s="151"/>
      <c r="D175" s="220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29"/>
      <c r="AH175" s="229"/>
      <c r="AI175" s="229"/>
      <c r="AJ175" s="229"/>
      <c r="AK175" s="229"/>
      <c r="AL175" s="229"/>
      <c r="AM175" s="229"/>
      <c r="AN175" s="229"/>
      <c r="AO175" s="229"/>
      <c r="AP175" s="229"/>
      <c r="AQ175" s="229"/>
      <c r="AR175" s="229"/>
      <c r="AS175" s="229"/>
      <c r="AT175" s="229"/>
      <c r="AU175" s="229"/>
      <c r="AV175" s="229"/>
      <c r="AW175" s="229"/>
      <c r="AX175" s="229"/>
      <c r="AY175" s="229"/>
      <c r="AZ175" s="229"/>
      <c r="BA175" s="229"/>
      <c r="BB175" s="229"/>
      <c r="BC175" s="229"/>
      <c r="BD175" s="229"/>
      <c r="BE175" s="229"/>
      <c r="BF175" s="229"/>
      <c r="BG175" s="229"/>
      <c r="BH175" s="229"/>
      <c r="BI175" s="229"/>
      <c r="BJ175" s="229"/>
      <c r="BK175" s="229"/>
      <c r="BL175" s="229"/>
      <c r="BM175" s="229"/>
      <c r="BN175" s="229"/>
      <c r="BO175" s="229"/>
      <c r="BP175" s="229"/>
      <c r="BQ175" s="229"/>
      <c r="BR175" s="229"/>
      <c r="BS175" s="229"/>
      <c r="BT175" s="229"/>
      <c r="BU175" s="229"/>
      <c r="BV175" s="229"/>
      <c r="BW175" s="229"/>
      <c r="BX175" s="229"/>
      <c r="BY175" s="229"/>
      <c r="BZ175" s="229"/>
      <c r="CA175" s="229"/>
      <c r="CB175" s="229"/>
      <c r="CC175" s="229"/>
      <c r="CD175" s="229"/>
      <c r="CE175" s="229"/>
      <c r="CF175" s="229"/>
      <c r="CG175" s="229"/>
      <c r="CH175" s="229"/>
      <c r="CI175" s="229"/>
      <c r="CJ175" s="229"/>
      <c r="CK175" s="229"/>
      <c r="CL175" s="229"/>
      <c r="CM175" s="229"/>
      <c r="CN175" s="229"/>
      <c r="CO175" s="229"/>
      <c r="CP175" s="229"/>
      <c r="CQ175" s="229"/>
      <c r="CR175" s="229"/>
      <c r="CS175" s="229"/>
      <c r="CT175" s="229"/>
      <c r="CU175" s="229"/>
      <c r="CV175" s="229"/>
      <c r="CW175" s="229"/>
      <c r="CX175" s="229"/>
      <c r="CY175" s="229"/>
      <c r="CZ175" s="229"/>
      <c r="DA175" s="229"/>
      <c r="DB175" s="229"/>
      <c r="DC175" s="229"/>
      <c r="DD175" s="229"/>
      <c r="DE175" s="229"/>
      <c r="DF175" s="229"/>
      <c r="DG175" s="229"/>
      <c r="DH175" s="229"/>
      <c r="DI175" s="229"/>
      <c r="DJ175" s="229"/>
      <c r="DK175" s="229"/>
      <c r="DL175" s="229"/>
      <c r="DM175" s="229"/>
      <c r="DN175" s="229"/>
      <c r="DO175" s="229"/>
      <c r="DP175" s="229"/>
      <c r="DQ175" s="229"/>
      <c r="DR175" s="229"/>
      <c r="DS175" s="229"/>
      <c r="DT175" s="229"/>
      <c r="DU175" s="229"/>
      <c r="DV175" s="229"/>
      <c r="DW175" s="229"/>
      <c r="DX175" s="229"/>
      <c r="DY175" s="229"/>
      <c r="DZ175" s="229"/>
      <c r="EA175" s="229"/>
      <c r="EB175" s="229"/>
      <c r="EC175" s="229"/>
      <c r="ED175" s="229"/>
      <c r="EE175" s="229"/>
      <c r="EF175" s="229"/>
      <c r="EG175" s="229"/>
      <c r="EH175" s="229"/>
      <c r="EI175" s="229"/>
      <c r="EJ175" s="229"/>
      <c r="EK175" s="229"/>
      <c r="EL175" s="229"/>
      <c r="EM175" s="229"/>
      <c r="EN175" s="229"/>
    </row>
    <row r="176" spans="1:144" ht="15" customHeight="1" x14ac:dyDescent="0.25">
      <c r="B176" s="151" t="s">
        <v>435</v>
      </c>
      <c r="C176" s="151"/>
      <c r="D176" s="220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  <c r="AC176" s="229"/>
      <c r="AD176" s="229"/>
      <c r="AE176" s="229"/>
      <c r="AF176" s="229"/>
      <c r="AG176" s="229"/>
      <c r="AH176" s="229"/>
      <c r="AI176" s="229"/>
      <c r="AJ176" s="229"/>
      <c r="AK176" s="229"/>
      <c r="AL176" s="229"/>
      <c r="AM176" s="229"/>
      <c r="AN176" s="229"/>
      <c r="AO176" s="229"/>
      <c r="AP176" s="229"/>
      <c r="AQ176" s="229"/>
      <c r="AR176" s="229"/>
      <c r="AS176" s="229"/>
      <c r="AT176" s="229"/>
      <c r="AU176" s="229"/>
      <c r="AV176" s="229"/>
      <c r="AW176" s="229"/>
      <c r="AX176" s="229"/>
      <c r="AY176" s="229"/>
      <c r="AZ176" s="229"/>
      <c r="BA176" s="229"/>
      <c r="BB176" s="229"/>
      <c r="BC176" s="229"/>
      <c r="BD176" s="229"/>
      <c r="BE176" s="229"/>
      <c r="BF176" s="229"/>
      <c r="BG176" s="229"/>
      <c r="BH176" s="229"/>
      <c r="BI176" s="229"/>
      <c r="BJ176" s="229"/>
      <c r="BK176" s="229"/>
      <c r="BL176" s="229"/>
      <c r="BM176" s="229"/>
      <c r="BN176" s="229"/>
      <c r="BO176" s="229"/>
      <c r="BP176" s="229"/>
      <c r="BQ176" s="229"/>
      <c r="BR176" s="229"/>
      <c r="BS176" s="229"/>
      <c r="BT176" s="229"/>
      <c r="BU176" s="229"/>
      <c r="BV176" s="229"/>
      <c r="BW176" s="229"/>
      <c r="BX176" s="229"/>
      <c r="BY176" s="229"/>
      <c r="BZ176" s="229"/>
      <c r="CA176" s="229"/>
      <c r="CB176" s="229"/>
      <c r="CC176" s="229"/>
      <c r="CD176" s="229"/>
      <c r="CE176" s="229"/>
      <c r="CF176" s="229"/>
      <c r="CG176" s="229"/>
      <c r="CH176" s="229"/>
      <c r="CI176" s="229"/>
      <c r="CJ176" s="229"/>
      <c r="CK176" s="229"/>
      <c r="CL176" s="229"/>
      <c r="CM176" s="229"/>
      <c r="CN176" s="229"/>
      <c r="CO176" s="229"/>
      <c r="CP176" s="229"/>
      <c r="CQ176" s="229"/>
      <c r="CR176" s="229"/>
      <c r="CS176" s="229"/>
      <c r="CT176" s="229"/>
      <c r="CU176" s="229"/>
      <c r="CV176" s="229"/>
      <c r="CW176" s="229"/>
      <c r="CX176" s="229"/>
      <c r="CY176" s="229"/>
      <c r="CZ176" s="229"/>
      <c r="DA176" s="229"/>
      <c r="DB176" s="229"/>
      <c r="DC176" s="229"/>
      <c r="DD176" s="229"/>
      <c r="DE176" s="229"/>
      <c r="DF176" s="229"/>
      <c r="DG176" s="229"/>
      <c r="DH176" s="229"/>
      <c r="DI176" s="229"/>
      <c r="DJ176" s="229"/>
      <c r="DK176" s="229"/>
      <c r="DL176" s="229"/>
      <c r="DM176" s="229"/>
      <c r="DN176" s="229"/>
      <c r="DO176" s="229"/>
      <c r="DP176" s="229"/>
      <c r="DQ176" s="229"/>
      <c r="DR176" s="229"/>
      <c r="DS176" s="229"/>
      <c r="DT176" s="229"/>
      <c r="DU176" s="229"/>
      <c r="DV176" s="229"/>
      <c r="DW176" s="229"/>
      <c r="DX176" s="229"/>
      <c r="DY176" s="229"/>
      <c r="DZ176" s="229"/>
      <c r="EA176" s="229"/>
      <c r="EB176" s="229"/>
      <c r="EC176" s="229"/>
      <c r="ED176" s="229"/>
      <c r="EE176" s="229"/>
      <c r="EF176" s="229"/>
      <c r="EG176" s="229"/>
      <c r="EH176" s="229"/>
      <c r="EI176" s="229"/>
      <c r="EJ176" s="229"/>
      <c r="EK176" s="229"/>
      <c r="EL176" s="229"/>
      <c r="EM176" s="229"/>
      <c r="EN176" s="229"/>
    </row>
    <row r="177" spans="2:144" ht="15" customHeight="1" x14ac:dyDescent="0.25">
      <c r="B177" s="151" t="s">
        <v>436</v>
      </c>
      <c r="C177" s="151"/>
      <c r="D177" s="220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229"/>
      <c r="AD177" s="229"/>
      <c r="AE177" s="229"/>
      <c r="AF177" s="229"/>
      <c r="AG177" s="229"/>
      <c r="AH177" s="229"/>
      <c r="AI177" s="229"/>
      <c r="AJ177" s="229"/>
      <c r="AK177" s="229"/>
      <c r="AL177" s="229"/>
      <c r="AM177" s="229"/>
      <c r="AN177" s="229"/>
      <c r="AO177" s="229"/>
      <c r="AP177" s="229"/>
      <c r="AQ177" s="229"/>
      <c r="AR177" s="229"/>
      <c r="AS177" s="229"/>
      <c r="AT177" s="229"/>
      <c r="AU177" s="229"/>
      <c r="AV177" s="229"/>
      <c r="AW177" s="229"/>
      <c r="AX177" s="229"/>
      <c r="AY177" s="229"/>
      <c r="AZ177" s="229"/>
      <c r="BA177" s="229"/>
      <c r="BB177" s="229"/>
      <c r="BC177" s="229"/>
      <c r="BD177" s="229"/>
      <c r="BE177" s="229"/>
      <c r="BF177" s="229"/>
      <c r="BG177" s="229"/>
      <c r="BH177" s="229"/>
      <c r="BI177" s="229"/>
      <c r="BJ177" s="229"/>
      <c r="BK177" s="229"/>
      <c r="BL177" s="229"/>
      <c r="BM177" s="229"/>
      <c r="BN177" s="229"/>
      <c r="BO177" s="229"/>
      <c r="BP177" s="229"/>
      <c r="BQ177" s="229"/>
      <c r="BR177" s="229"/>
      <c r="BS177" s="229"/>
      <c r="BT177" s="229"/>
      <c r="BU177" s="229"/>
      <c r="BV177" s="229"/>
      <c r="BW177" s="229"/>
      <c r="BX177" s="229"/>
      <c r="BY177" s="229"/>
      <c r="BZ177" s="229"/>
      <c r="CA177" s="229"/>
      <c r="CB177" s="229"/>
      <c r="CC177" s="229"/>
      <c r="CD177" s="229"/>
      <c r="CE177" s="229"/>
      <c r="CF177" s="229"/>
      <c r="CG177" s="229"/>
      <c r="CH177" s="229"/>
      <c r="CI177" s="229"/>
      <c r="CJ177" s="229"/>
      <c r="CK177" s="229"/>
      <c r="CL177" s="229"/>
      <c r="CM177" s="229"/>
      <c r="CN177" s="229"/>
      <c r="CO177" s="229"/>
      <c r="CP177" s="229"/>
      <c r="CQ177" s="229"/>
      <c r="CR177" s="229"/>
      <c r="CS177" s="229"/>
      <c r="CT177" s="229"/>
      <c r="CU177" s="229"/>
      <c r="CV177" s="229"/>
      <c r="CW177" s="229"/>
      <c r="CX177" s="229"/>
      <c r="CY177" s="229"/>
      <c r="CZ177" s="229"/>
      <c r="DA177" s="229"/>
      <c r="DB177" s="229"/>
      <c r="DC177" s="229"/>
      <c r="DD177" s="229"/>
      <c r="DE177" s="229"/>
      <c r="DF177" s="229"/>
      <c r="DG177" s="229"/>
      <c r="DH177" s="229"/>
      <c r="DI177" s="229"/>
      <c r="DJ177" s="229"/>
      <c r="DK177" s="229"/>
      <c r="DL177" s="229"/>
      <c r="DM177" s="229"/>
      <c r="DN177" s="229"/>
      <c r="DO177" s="229"/>
      <c r="DP177" s="229"/>
      <c r="DQ177" s="229"/>
      <c r="DR177" s="229"/>
      <c r="DS177" s="229"/>
      <c r="DT177" s="229"/>
      <c r="DU177" s="229"/>
      <c r="DV177" s="229"/>
      <c r="DW177" s="229"/>
      <c r="DX177" s="229"/>
      <c r="DY177" s="229"/>
      <c r="DZ177" s="229"/>
      <c r="EA177" s="229"/>
      <c r="EB177" s="229"/>
      <c r="EC177" s="229"/>
      <c r="ED177" s="229"/>
      <c r="EE177" s="229"/>
      <c r="EF177" s="229"/>
      <c r="EG177" s="229"/>
      <c r="EH177" s="229"/>
      <c r="EI177" s="229"/>
      <c r="EJ177" s="229"/>
      <c r="EK177" s="229"/>
      <c r="EL177" s="229"/>
      <c r="EM177" s="229"/>
      <c r="EN177" s="229"/>
    </row>
    <row r="178" spans="2:144" ht="15" customHeight="1" x14ac:dyDescent="0.25">
      <c r="B178" s="151" t="s">
        <v>437</v>
      </c>
      <c r="C178" s="239"/>
      <c r="D178" s="240"/>
      <c r="E178" s="241"/>
      <c r="F178" s="241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2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242"/>
      <c r="AL178" s="242"/>
      <c r="AM178" s="242"/>
      <c r="AN178" s="242"/>
      <c r="AO178" s="242"/>
      <c r="AP178" s="242"/>
      <c r="AQ178" s="242"/>
      <c r="AR178" s="242"/>
      <c r="AS178" s="242"/>
      <c r="AT178" s="242"/>
      <c r="AU178" s="242"/>
      <c r="AV178" s="242"/>
      <c r="AW178" s="242"/>
      <c r="AX178" s="242"/>
      <c r="AY178" s="242"/>
      <c r="AZ178" s="242"/>
      <c r="BA178" s="242"/>
      <c r="BB178" s="242"/>
      <c r="BC178" s="242"/>
      <c r="BD178" s="242"/>
      <c r="BE178" s="242"/>
      <c r="BF178" s="242"/>
      <c r="BG178" s="242"/>
      <c r="BH178" s="242"/>
      <c r="BI178" s="242"/>
      <c r="BJ178" s="242"/>
      <c r="BK178" s="242"/>
      <c r="BL178" s="242"/>
      <c r="BM178" s="242"/>
      <c r="BN178" s="242"/>
      <c r="BO178" s="242"/>
      <c r="BP178" s="242"/>
      <c r="BQ178" s="242"/>
      <c r="BR178" s="242"/>
      <c r="BS178" s="242"/>
      <c r="BT178" s="242"/>
      <c r="BU178" s="242"/>
      <c r="BV178" s="242"/>
      <c r="BW178" s="242"/>
      <c r="BX178" s="242"/>
      <c r="BY178" s="242"/>
      <c r="BZ178" s="242"/>
      <c r="CA178" s="242"/>
      <c r="CB178" s="242"/>
      <c r="CC178" s="242"/>
      <c r="CD178" s="242"/>
      <c r="CE178" s="242"/>
      <c r="CF178" s="242"/>
      <c r="CG178" s="242"/>
      <c r="CH178" s="242"/>
      <c r="CI178" s="242"/>
      <c r="CJ178" s="242"/>
      <c r="CK178" s="242"/>
      <c r="CL178" s="242"/>
      <c r="CM178" s="242"/>
      <c r="CN178" s="242"/>
      <c r="CO178" s="242"/>
      <c r="CP178" s="242"/>
      <c r="CQ178" s="242"/>
      <c r="CR178" s="242"/>
      <c r="CS178" s="242"/>
      <c r="CT178" s="242"/>
      <c r="CU178" s="242"/>
      <c r="CV178" s="242"/>
      <c r="CW178" s="242"/>
      <c r="CX178" s="242"/>
      <c r="CY178" s="242"/>
      <c r="CZ178" s="242"/>
      <c r="DA178" s="242"/>
      <c r="DB178" s="242"/>
      <c r="DC178" s="242"/>
      <c r="DD178" s="242"/>
      <c r="DE178" s="242"/>
      <c r="DF178" s="242"/>
      <c r="DG178" s="242"/>
      <c r="DH178" s="242"/>
      <c r="DI178" s="242"/>
      <c r="DJ178" s="242"/>
      <c r="DK178" s="242"/>
      <c r="DL178" s="242"/>
      <c r="DM178" s="242"/>
      <c r="DN178" s="242"/>
      <c r="DO178" s="242"/>
      <c r="DP178" s="242"/>
      <c r="DQ178" s="242"/>
      <c r="DR178" s="242"/>
      <c r="DS178" s="242"/>
      <c r="DT178" s="242"/>
      <c r="DU178" s="242"/>
      <c r="DV178" s="242"/>
      <c r="DW178" s="242"/>
      <c r="DX178" s="242"/>
      <c r="DY178" s="242"/>
      <c r="DZ178" s="242"/>
      <c r="EA178" s="242"/>
      <c r="EB178" s="242"/>
      <c r="EC178" s="242"/>
      <c r="ED178" s="242"/>
      <c r="EE178" s="242"/>
      <c r="EF178" s="242"/>
      <c r="EG178" s="242"/>
      <c r="EH178" s="242"/>
      <c r="EI178" s="242"/>
      <c r="EJ178" s="242"/>
      <c r="EK178" s="242"/>
      <c r="EL178" s="242"/>
      <c r="EM178" s="242"/>
      <c r="EN178" s="242"/>
    </row>
    <row r="179" spans="2:144" ht="15" customHeight="1" x14ac:dyDescent="0.25">
      <c r="B179" s="234" t="s">
        <v>430</v>
      </c>
      <c r="C179" s="151"/>
      <c r="D179" s="220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  <c r="AC179" s="229"/>
      <c r="AD179" s="229"/>
      <c r="AE179" s="229"/>
      <c r="AF179" s="229"/>
      <c r="AG179" s="229"/>
      <c r="AH179" s="229"/>
      <c r="AI179" s="229"/>
      <c r="AJ179" s="229"/>
      <c r="AK179" s="229"/>
      <c r="AL179" s="229"/>
      <c r="AM179" s="229"/>
      <c r="AN179" s="229"/>
      <c r="AO179" s="229"/>
      <c r="AP179" s="229"/>
      <c r="AQ179" s="229"/>
      <c r="AR179" s="229"/>
      <c r="AS179" s="229"/>
      <c r="AT179" s="229"/>
      <c r="AU179" s="229"/>
      <c r="AV179" s="229"/>
      <c r="AW179" s="229"/>
      <c r="AX179" s="229"/>
      <c r="AY179" s="229"/>
      <c r="AZ179" s="229"/>
      <c r="BA179" s="229"/>
      <c r="BB179" s="229"/>
      <c r="BC179" s="229"/>
      <c r="BD179" s="229"/>
      <c r="BE179" s="229"/>
      <c r="BF179" s="229"/>
      <c r="BG179" s="229"/>
      <c r="BH179" s="229"/>
      <c r="BI179" s="229"/>
      <c r="BJ179" s="229"/>
      <c r="BK179" s="229"/>
      <c r="BL179" s="229"/>
      <c r="BM179" s="229"/>
      <c r="BN179" s="229"/>
      <c r="BO179" s="229"/>
      <c r="BP179" s="229"/>
      <c r="BQ179" s="229"/>
      <c r="BR179" s="229"/>
      <c r="BS179" s="229"/>
      <c r="BT179" s="229"/>
      <c r="BU179" s="229"/>
      <c r="BV179" s="229"/>
      <c r="BW179" s="229"/>
      <c r="BX179" s="229"/>
      <c r="BY179" s="229"/>
      <c r="BZ179" s="229"/>
      <c r="CA179" s="229"/>
      <c r="CB179" s="229"/>
      <c r="CC179" s="229"/>
      <c r="CD179" s="229"/>
      <c r="CE179" s="229"/>
      <c r="CF179" s="229"/>
      <c r="CG179" s="229"/>
      <c r="CH179" s="229"/>
      <c r="CI179" s="229"/>
      <c r="CJ179" s="229"/>
      <c r="CK179" s="229"/>
      <c r="CL179" s="229"/>
      <c r="CM179" s="229"/>
      <c r="CN179" s="229"/>
      <c r="CO179" s="229"/>
      <c r="CP179" s="229"/>
      <c r="CQ179" s="229"/>
      <c r="CR179" s="229"/>
      <c r="CS179" s="229"/>
      <c r="CT179" s="229"/>
      <c r="CU179" s="229"/>
      <c r="CV179" s="229"/>
      <c r="CW179" s="229"/>
      <c r="CX179" s="229"/>
      <c r="CY179" s="229"/>
      <c r="CZ179" s="229"/>
      <c r="DA179" s="229"/>
      <c r="DB179" s="229"/>
      <c r="DC179" s="229"/>
      <c r="DD179" s="229"/>
      <c r="DE179" s="229"/>
      <c r="DF179" s="229"/>
      <c r="DG179" s="229"/>
      <c r="DH179" s="229"/>
      <c r="DI179" s="229"/>
      <c r="DJ179" s="229"/>
      <c r="DK179" s="229"/>
      <c r="DL179" s="229"/>
      <c r="DM179" s="229"/>
      <c r="DN179" s="229"/>
      <c r="DO179" s="229"/>
      <c r="DP179" s="229"/>
      <c r="DQ179" s="229"/>
      <c r="DR179" s="229"/>
      <c r="DS179" s="229"/>
      <c r="DT179" s="229"/>
      <c r="DU179" s="229"/>
      <c r="DV179" s="229"/>
      <c r="DW179" s="229"/>
      <c r="DX179" s="229"/>
      <c r="DY179" s="229"/>
      <c r="DZ179" s="229"/>
      <c r="EA179" s="229"/>
      <c r="EB179" s="229"/>
      <c r="EC179" s="229"/>
      <c r="ED179" s="229"/>
      <c r="EE179" s="229"/>
      <c r="EF179" s="229"/>
      <c r="EG179" s="229"/>
      <c r="EH179" s="229"/>
      <c r="EI179" s="229"/>
      <c r="EJ179" s="229"/>
      <c r="EK179" s="229"/>
      <c r="EL179" s="229"/>
      <c r="EM179" s="229"/>
      <c r="EN179" s="229"/>
    </row>
    <row r="180" spans="2:144" ht="15" customHeight="1" x14ac:dyDescent="0.25">
      <c r="B180" s="151"/>
      <c r="C180" s="151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229"/>
      <c r="AI180" s="229"/>
      <c r="AJ180" s="229"/>
      <c r="AK180" s="229"/>
      <c r="AL180" s="229"/>
      <c r="AM180" s="229"/>
      <c r="AN180" s="229"/>
      <c r="AO180" s="229"/>
      <c r="AP180" s="229"/>
      <c r="AQ180" s="229"/>
      <c r="AR180" s="229"/>
      <c r="AS180" s="229"/>
      <c r="AT180" s="229"/>
      <c r="AU180" s="229"/>
      <c r="AV180" s="229"/>
      <c r="AW180" s="229"/>
      <c r="AX180" s="229"/>
      <c r="AY180" s="229"/>
      <c r="AZ180" s="229"/>
      <c r="BA180" s="229"/>
      <c r="BB180" s="229"/>
      <c r="BC180" s="229"/>
      <c r="BD180" s="229"/>
      <c r="BE180" s="229"/>
      <c r="BF180" s="229"/>
      <c r="BG180" s="229"/>
      <c r="BH180" s="229"/>
      <c r="BI180" s="229"/>
      <c r="BJ180" s="229"/>
      <c r="BK180" s="229"/>
      <c r="BL180" s="229"/>
      <c r="BM180" s="229"/>
      <c r="BN180" s="229"/>
      <c r="BO180" s="229"/>
      <c r="BP180" s="229"/>
      <c r="BQ180" s="229"/>
      <c r="BR180" s="229"/>
      <c r="BS180" s="229"/>
      <c r="BT180" s="229"/>
      <c r="BU180" s="229"/>
      <c r="BV180" s="229"/>
      <c r="BW180" s="229"/>
      <c r="BX180" s="229"/>
      <c r="BY180" s="229"/>
      <c r="BZ180" s="229"/>
      <c r="CA180" s="229"/>
      <c r="CB180" s="229"/>
      <c r="CC180" s="229"/>
      <c r="CD180" s="229"/>
      <c r="CE180" s="229"/>
      <c r="CF180" s="229"/>
      <c r="CG180" s="229"/>
      <c r="CH180" s="229"/>
      <c r="CI180" s="229"/>
      <c r="CJ180" s="229"/>
      <c r="CK180" s="229"/>
      <c r="CL180" s="229"/>
      <c r="CM180" s="229"/>
      <c r="CN180" s="229"/>
      <c r="CO180" s="229"/>
      <c r="CP180" s="229"/>
      <c r="CQ180" s="229"/>
      <c r="CR180" s="229"/>
      <c r="CS180" s="229"/>
      <c r="CT180" s="229"/>
      <c r="CU180" s="229"/>
      <c r="CV180" s="229"/>
      <c r="CW180" s="229"/>
      <c r="CX180" s="229"/>
      <c r="CY180" s="229"/>
      <c r="CZ180" s="229"/>
      <c r="DA180" s="229"/>
      <c r="DB180" s="229"/>
      <c r="DC180" s="229"/>
      <c r="DD180" s="229"/>
      <c r="DE180" s="229"/>
      <c r="DF180" s="229"/>
      <c r="DG180" s="229"/>
      <c r="DH180" s="229"/>
      <c r="DI180" s="229"/>
      <c r="DJ180" s="229"/>
      <c r="DK180" s="229"/>
      <c r="DL180" s="229"/>
      <c r="DM180" s="229"/>
      <c r="DN180" s="229"/>
      <c r="DO180" s="229"/>
      <c r="DP180" s="229"/>
      <c r="DQ180" s="229"/>
      <c r="DR180" s="229"/>
      <c r="DS180" s="229"/>
      <c r="DT180" s="229"/>
      <c r="DU180" s="229"/>
      <c r="DV180" s="229"/>
      <c r="DW180" s="229"/>
      <c r="DX180" s="229"/>
      <c r="DY180" s="229"/>
      <c r="DZ180" s="229"/>
      <c r="EA180" s="229"/>
      <c r="EB180" s="229"/>
      <c r="EC180" s="229"/>
      <c r="ED180" s="229"/>
      <c r="EE180" s="229"/>
      <c r="EF180" s="229"/>
      <c r="EG180" s="229"/>
      <c r="EH180" s="229"/>
      <c r="EI180" s="229"/>
      <c r="EJ180" s="229"/>
      <c r="EK180" s="229"/>
      <c r="EL180" s="229"/>
      <c r="EM180" s="229"/>
      <c r="EN180" s="229"/>
    </row>
    <row r="181" spans="2:144" ht="15" customHeight="1" x14ac:dyDescent="0.25">
      <c r="B181" s="151"/>
      <c r="C181" s="151"/>
      <c r="DL181" s="149"/>
      <c r="DM181" s="149"/>
      <c r="DN181" s="149"/>
      <c r="DO181" s="149"/>
      <c r="DP181" s="149"/>
      <c r="DQ181" s="149"/>
      <c r="DR181" s="149"/>
      <c r="DS181" s="149"/>
      <c r="DT181" s="149"/>
      <c r="DU181" s="149"/>
      <c r="DV181" s="149"/>
      <c r="DW181" s="149"/>
      <c r="DX181" s="149"/>
      <c r="DY181" s="149"/>
      <c r="DZ181" s="149"/>
      <c r="EA181" s="149"/>
      <c r="EB181" s="149"/>
      <c r="EC181" s="149"/>
      <c r="ED181" s="149"/>
      <c r="EE181" s="149"/>
      <c r="EF181" s="149"/>
      <c r="EG181" s="149"/>
      <c r="EH181" s="149"/>
      <c r="EI181" s="149"/>
      <c r="EJ181" s="149"/>
      <c r="EK181" s="149"/>
      <c r="EL181" s="149"/>
      <c r="EM181" s="149"/>
      <c r="EN181" s="149"/>
    </row>
    <row r="182" spans="2:144" ht="15" customHeight="1" x14ac:dyDescent="0.25">
      <c r="B182" s="223" t="s">
        <v>438</v>
      </c>
      <c r="C182" s="151"/>
      <c r="DL182" s="149"/>
      <c r="DM182" s="149"/>
      <c r="DN182" s="149"/>
      <c r="DO182" s="149"/>
      <c r="DP182" s="149"/>
      <c r="DQ182" s="149"/>
      <c r="DR182" s="149"/>
      <c r="DS182" s="149"/>
      <c r="DT182" s="149"/>
      <c r="DU182" s="149"/>
      <c r="DV182" s="149"/>
      <c r="DW182" s="149"/>
      <c r="DX182" s="149"/>
      <c r="DY182" s="149"/>
      <c r="DZ182" s="149"/>
      <c r="EA182" s="149"/>
      <c r="EB182" s="149"/>
      <c r="EC182" s="149"/>
      <c r="ED182" s="149"/>
      <c r="EE182" s="149"/>
      <c r="EF182" s="149"/>
      <c r="EG182" s="149"/>
      <c r="EH182" s="149"/>
      <c r="EI182" s="149"/>
      <c r="EJ182" s="149"/>
      <c r="EK182" s="149"/>
      <c r="EL182" s="149"/>
      <c r="EM182" s="149"/>
      <c r="EN182" s="149"/>
    </row>
    <row r="183" spans="2:144" ht="15" customHeight="1" x14ac:dyDescent="0.25">
      <c r="B183" s="151" t="s">
        <v>439</v>
      </c>
      <c r="C183" s="151"/>
      <c r="D183" s="189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3"/>
      <c r="AK183" s="163"/>
      <c r="AL183" s="163"/>
      <c r="AM183" s="163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3"/>
      <c r="AY183" s="163"/>
      <c r="AZ183" s="163"/>
      <c r="BA183" s="163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3"/>
      <c r="BL183" s="163"/>
      <c r="BM183" s="163"/>
      <c r="BN183" s="163"/>
      <c r="BO183" s="163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3"/>
      <c r="CA183" s="163"/>
      <c r="CB183" s="163"/>
      <c r="CC183" s="163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3"/>
      <c r="CO183" s="163"/>
      <c r="CP183" s="163"/>
      <c r="CQ183" s="163"/>
      <c r="CR183" s="163"/>
      <c r="CS183" s="163"/>
      <c r="CT183" s="163"/>
      <c r="CU183" s="163"/>
      <c r="CV183" s="163"/>
      <c r="CW183" s="163"/>
      <c r="CX183" s="163"/>
      <c r="CY183" s="163"/>
      <c r="CZ183" s="163"/>
      <c r="DA183" s="163"/>
      <c r="DB183" s="163"/>
      <c r="DC183" s="163"/>
      <c r="DD183" s="163"/>
      <c r="DE183" s="163"/>
      <c r="DF183" s="163"/>
      <c r="DG183" s="163"/>
      <c r="DH183" s="163"/>
      <c r="DI183" s="163"/>
      <c r="DJ183" s="163"/>
      <c r="DK183" s="163"/>
      <c r="DL183" s="163"/>
      <c r="DM183" s="163"/>
      <c r="DN183" s="163"/>
      <c r="DO183" s="163"/>
      <c r="DP183" s="163"/>
      <c r="DQ183" s="163"/>
      <c r="DR183" s="163"/>
      <c r="DS183" s="163"/>
      <c r="DT183" s="163"/>
      <c r="DU183" s="163"/>
      <c r="DV183" s="163"/>
      <c r="DW183" s="163"/>
      <c r="DX183" s="163"/>
      <c r="DY183" s="163"/>
      <c r="DZ183" s="163"/>
      <c r="EA183" s="163"/>
      <c r="EB183" s="163"/>
      <c r="EC183" s="163"/>
      <c r="ED183" s="163"/>
      <c r="EE183" s="163"/>
      <c r="EF183" s="163"/>
      <c r="EG183" s="163"/>
      <c r="EH183" s="163"/>
      <c r="EI183" s="163"/>
      <c r="EJ183" s="163"/>
      <c r="EK183" s="163"/>
      <c r="EL183" s="163"/>
      <c r="EM183" s="163"/>
      <c r="EN183" s="163"/>
    </row>
    <row r="184" spans="2:144" ht="15" customHeight="1" x14ac:dyDescent="0.25">
      <c r="B184" s="151" t="s">
        <v>433</v>
      </c>
      <c r="C184" s="151"/>
      <c r="D184" s="189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3"/>
      <c r="AK184" s="163"/>
      <c r="AL184" s="163"/>
      <c r="AM184" s="163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3"/>
      <c r="AY184" s="163"/>
      <c r="AZ184" s="163"/>
      <c r="BA184" s="163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3"/>
      <c r="BL184" s="163"/>
      <c r="BM184" s="163"/>
      <c r="BN184" s="163"/>
      <c r="BO184" s="163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3"/>
      <c r="CA184" s="163"/>
      <c r="CB184" s="163"/>
      <c r="CC184" s="163"/>
      <c r="CD184" s="163"/>
      <c r="CE184" s="163"/>
      <c r="CF184" s="163"/>
      <c r="CG184" s="163"/>
      <c r="CH184" s="163"/>
      <c r="CI184" s="163"/>
      <c r="CJ184" s="163"/>
      <c r="CK184" s="163"/>
      <c r="CL184" s="163"/>
      <c r="CM184" s="163"/>
      <c r="CN184" s="163"/>
      <c r="CO184" s="163"/>
      <c r="CP184" s="163"/>
      <c r="CQ184" s="163"/>
      <c r="CR184" s="163"/>
      <c r="CS184" s="163"/>
      <c r="CT184" s="163"/>
      <c r="CU184" s="163"/>
      <c r="CV184" s="163"/>
      <c r="CW184" s="163"/>
      <c r="CX184" s="163"/>
      <c r="CY184" s="163"/>
      <c r="CZ184" s="163"/>
      <c r="DA184" s="163"/>
      <c r="DB184" s="163"/>
      <c r="DC184" s="163"/>
      <c r="DD184" s="163"/>
      <c r="DE184" s="163"/>
      <c r="DF184" s="163"/>
      <c r="DG184" s="163"/>
      <c r="DH184" s="163"/>
      <c r="DI184" s="163"/>
      <c r="DJ184" s="163"/>
      <c r="DK184" s="163"/>
      <c r="DL184" s="163"/>
      <c r="DM184" s="163"/>
      <c r="DN184" s="163"/>
      <c r="DO184" s="163"/>
      <c r="DP184" s="163"/>
      <c r="DQ184" s="163"/>
      <c r="DR184" s="163"/>
      <c r="DS184" s="163"/>
      <c r="DT184" s="163"/>
      <c r="DU184" s="163"/>
      <c r="DV184" s="163"/>
      <c r="DW184" s="163"/>
      <c r="DX184" s="163"/>
      <c r="DY184" s="163"/>
      <c r="DZ184" s="163"/>
      <c r="EA184" s="163"/>
      <c r="EB184" s="163"/>
      <c r="EC184" s="163"/>
      <c r="ED184" s="163"/>
      <c r="EE184" s="163"/>
      <c r="EF184" s="163"/>
      <c r="EG184" s="163"/>
      <c r="EH184" s="163"/>
      <c r="EI184" s="163"/>
      <c r="EJ184" s="163"/>
      <c r="EK184" s="163"/>
      <c r="EL184" s="163"/>
      <c r="EM184" s="163"/>
      <c r="EN184" s="163"/>
    </row>
    <row r="185" spans="2:144" ht="15" customHeight="1" x14ac:dyDescent="0.25">
      <c r="B185" s="221"/>
      <c r="C185" s="151"/>
      <c r="DL185" s="149"/>
      <c r="DM185" s="149"/>
      <c r="DN185" s="149"/>
      <c r="DO185" s="149"/>
      <c r="DP185" s="149"/>
      <c r="DQ185" s="149"/>
      <c r="DR185" s="149"/>
      <c r="DS185" s="149"/>
      <c r="DT185" s="149"/>
      <c r="DU185" s="149"/>
      <c r="DV185" s="149"/>
      <c r="DW185" s="149"/>
      <c r="DX185" s="149"/>
      <c r="DY185" s="149"/>
      <c r="DZ185" s="149"/>
      <c r="EA185" s="149"/>
      <c r="EB185" s="149"/>
      <c r="EC185" s="149"/>
      <c r="ED185" s="149"/>
      <c r="EE185" s="149"/>
      <c r="EF185" s="149"/>
      <c r="EG185" s="149"/>
      <c r="EH185" s="149"/>
      <c r="EI185" s="149"/>
      <c r="EJ185" s="149"/>
      <c r="EK185" s="149"/>
      <c r="EL185" s="149"/>
      <c r="EM185" s="149"/>
      <c r="EN185" s="149"/>
    </row>
    <row r="186" spans="2:144" ht="15" customHeight="1" x14ac:dyDescent="0.25">
      <c r="B186" s="226" t="s">
        <v>423</v>
      </c>
      <c r="C186" s="151"/>
      <c r="D186" s="227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  <c r="AI186" s="228"/>
      <c r="AJ186" s="228"/>
      <c r="AK186" s="228"/>
      <c r="AL186" s="228"/>
      <c r="AM186" s="228"/>
      <c r="AN186" s="228"/>
      <c r="AO186" s="228"/>
      <c r="AP186" s="228"/>
      <c r="AQ186" s="228"/>
      <c r="AR186" s="228"/>
      <c r="AS186" s="228"/>
      <c r="AT186" s="228"/>
      <c r="AU186" s="228"/>
      <c r="AV186" s="228"/>
      <c r="AW186" s="228"/>
      <c r="AX186" s="228"/>
      <c r="AY186" s="228"/>
      <c r="AZ186" s="228"/>
      <c r="BA186" s="228"/>
      <c r="BB186" s="228"/>
      <c r="BC186" s="228"/>
      <c r="BD186" s="228"/>
      <c r="BE186" s="228"/>
      <c r="BF186" s="228"/>
      <c r="BG186" s="228"/>
      <c r="BH186" s="228"/>
      <c r="BI186" s="228"/>
      <c r="BJ186" s="228"/>
      <c r="BK186" s="228"/>
      <c r="BL186" s="228"/>
      <c r="BM186" s="228"/>
      <c r="BN186" s="228"/>
      <c r="BO186" s="228"/>
      <c r="BP186" s="228"/>
      <c r="BQ186" s="228"/>
      <c r="BR186" s="228"/>
      <c r="BS186" s="228"/>
      <c r="BT186" s="228"/>
      <c r="BU186" s="228"/>
      <c r="BV186" s="228"/>
      <c r="BW186" s="228"/>
      <c r="BX186" s="228"/>
      <c r="BY186" s="228"/>
      <c r="BZ186" s="228"/>
      <c r="CA186" s="228"/>
      <c r="CB186" s="228"/>
      <c r="CC186" s="228"/>
      <c r="CD186" s="228"/>
      <c r="CE186" s="228"/>
      <c r="CF186" s="228"/>
      <c r="CG186" s="228"/>
      <c r="CH186" s="228"/>
      <c r="CI186" s="228"/>
      <c r="CJ186" s="228"/>
      <c r="CK186" s="228"/>
      <c r="CL186" s="228"/>
      <c r="CM186" s="228"/>
      <c r="CN186" s="228"/>
      <c r="CO186" s="228"/>
      <c r="CP186" s="228"/>
      <c r="CQ186" s="228"/>
      <c r="CR186" s="228"/>
      <c r="CS186" s="228"/>
      <c r="CT186" s="228"/>
      <c r="CU186" s="228"/>
      <c r="CV186" s="228"/>
      <c r="CW186" s="228"/>
      <c r="CX186" s="228"/>
      <c r="CY186" s="228"/>
      <c r="CZ186" s="228"/>
      <c r="DA186" s="228"/>
      <c r="DB186" s="228"/>
      <c r="DC186" s="228"/>
      <c r="DD186" s="228"/>
      <c r="DE186" s="228"/>
      <c r="DF186" s="228"/>
      <c r="DG186" s="228"/>
      <c r="DH186" s="228"/>
      <c r="DI186" s="228"/>
      <c r="DJ186" s="228"/>
      <c r="DK186" s="228"/>
      <c r="DL186" s="228"/>
      <c r="DM186" s="228"/>
      <c r="DN186" s="228"/>
      <c r="DO186" s="228"/>
      <c r="DP186" s="228"/>
      <c r="DQ186" s="228"/>
      <c r="DR186" s="228"/>
      <c r="DS186" s="228"/>
      <c r="DT186" s="228"/>
      <c r="DU186" s="228"/>
      <c r="DV186" s="228"/>
      <c r="DW186" s="228"/>
      <c r="DX186" s="228"/>
      <c r="DY186" s="228"/>
      <c r="DZ186" s="228"/>
      <c r="EA186" s="228"/>
      <c r="EB186" s="228"/>
      <c r="EC186" s="228"/>
      <c r="ED186" s="228"/>
      <c r="EE186" s="228"/>
      <c r="EF186" s="228"/>
      <c r="EG186" s="228"/>
      <c r="EH186" s="228"/>
      <c r="EI186" s="228"/>
      <c r="EJ186" s="228"/>
      <c r="EK186" s="228"/>
      <c r="EL186" s="228"/>
      <c r="EM186" s="228"/>
      <c r="EN186" s="228"/>
    </row>
    <row r="187" spans="2:144" ht="15" customHeight="1" x14ac:dyDescent="0.25">
      <c r="B187" s="151" t="s">
        <v>434</v>
      </c>
      <c r="C187" s="151"/>
      <c r="D187" s="220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  <c r="AJ187" s="178"/>
      <c r="AK187" s="178"/>
      <c r="AL187" s="178"/>
      <c r="AM187" s="178"/>
      <c r="AN187" s="178"/>
      <c r="AO187" s="178"/>
      <c r="AP187" s="178"/>
      <c r="AQ187" s="178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78"/>
      <c r="BC187" s="178"/>
      <c r="BD187" s="178"/>
      <c r="BE187" s="178"/>
      <c r="BF187" s="178"/>
      <c r="BG187" s="178"/>
      <c r="BH187" s="178"/>
      <c r="BI187" s="178"/>
      <c r="BJ187" s="178"/>
      <c r="BK187" s="178"/>
      <c r="BL187" s="178"/>
      <c r="BM187" s="178"/>
      <c r="BN187" s="178"/>
      <c r="BO187" s="178"/>
      <c r="BP187" s="178"/>
      <c r="BQ187" s="178"/>
      <c r="BR187" s="178"/>
      <c r="BS187" s="178"/>
      <c r="BT187" s="178"/>
      <c r="BU187" s="178"/>
      <c r="BV187" s="178"/>
      <c r="BW187" s="178"/>
      <c r="BX187" s="178"/>
      <c r="BY187" s="178"/>
      <c r="BZ187" s="178"/>
      <c r="CA187" s="178"/>
      <c r="CB187" s="178"/>
      <c r="CC187" s="178"/>
      <c r="CD187" s="178"/>
      <c r="CE187" s="178"/>
      <c r="CF187" s="178"/>
      <c r="CG187" s="178"/>
      <c r="CH187" s="178"/>
      <c r="CI187" s="178"/>
      <c r="CJ187" s="178"/>
      <c r="CK187" s="178"/>
      <c r="CL187" s="178"/>
      <c r="CM187" s="178"/>
      <c r="CN187" s="178"/>
      <c r="CO187" s="178"/>
      <c r="CP187" s="178"/>
      <c r="CQ187" s="178"/>
      <c r="CR187" s="178"/>
      <c r="CS187" s="178"/>
      <c r="CT187" s="178"/>
      <c r="CU187" s="178"/>
      <c r="CV187" s="178"/>
      <c r="CW187" s="178"/>
      <c r="CX187" s="178"/>
      <c r="CY187" s="178"/>
      <c r="CZ187" s="178"/>
      <c r="DA187" s="178"/>
      <c r="DB187" s="178"/>
      <c r="DC187" s="178"/>
      <c r="DD187" s="178"/>
      <c r="DE187" s="178"/>
      <c r="DF187" s="178"/>
      <c r="DG187" s="178"/>
      <c r="DH187" s="178"/>
      <c r="DI187" s="178"/>
      <c r="DJ187" s="178"/>
      <c r="DK187" s="178"/>
      <c r="DL187" s="178"/>
      <c r="DM187" s="178"/>
      <c r="DN187" s="178"/>
      <c r="DO187" s="178"/>
      <c r="DP187" s="178"/>
      <c r="DQ187" s="178"/>
      <c r="DR187" s="178"/>
      <c r="DS187" s="178"/>
      <c r="DT187" s="178"/>
      <c r="DU187" s="178"/>
      <c r="DV187" s="178"/>
      <c r="DW187" s="178"/>
      <c r="DX187" s="178"/>
      <c r="DY187" s="178"/>
      <c r="DZ187" s="178"/>
      <c r="EA187" s="178"/>
      <c r="EB187" s="178"/>
      <c r="EC187" s="178"/>
      <c r="ED187" s="178"/>
      <c r="EE187" s="178"/>
      <c r="EF187" s="178"/>
      <c r="EG187" s="178"/>
      <c r="EH187" s="178"/>
      <c r="EI187" s="178"/>
      <c r="EJ187" s="178"/>
      <c r="EK187" s="178"/>
      <c r="EL187" s="178"/>
      <c r="EM187" s="178"/>
      <c r="EN187" s="178"/>
    </row>
    <row r="188" spans="2:144" ht="15" customHeight="1" x14ac:dyDescent="0.25">
      <c r="B188" s="151" t="s">
        <v>435</v>
      </c>
      <c r="C188" s="151"/>
      <c r="D188" s="220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8"/>
      <c r="BR188" s="178"/>
      <c r="BS188" s="178"/>
      <c r="BT188" s="178"/>
      <c r="BU188" s="178"/>
      <c r="BV188" s="178"/>
      <c r="BW188" s="178"/>
      <c r="BX188" s="178"/>
      <c r="BY188" s="178"/>
      <c r="BZ188" s="178"/>
      <c r="CA188" s="178"/>
      <c r="CB188" s="178"/>
      <c r="CC188" s="178"/>
      <c r="CD188" s="178"/>
      <c r="CE188" s="178"/>
      <c r="CF188" s="178"/>
      <c r="CG188" s="178"/>
      <c r="CH188" s="178"/>
      <c r="CI188" s="178"/>
      <c r="CJ188" s="178"/>
      <c r="CK188" s="178"/>
      <c r="CL188" s="178"/>
      <c r="CM188" s="178"/>
      <c r="CN188" s="178"/>
      <c r="CO188" s="178"/>
      <c r="CP188" s="178"/>
      <c r="CQ188" s="178"/>
      <c r="CR188" s="178"/>
      <c r="CS188" s="178"/>
      <c r="CT188" s="178"/>
      <c r="CU188" s="178"/>
      <c r="CV188" s="178"/>
      <c r="CW188" s="178"/>
      <c r="CX188" s="178"/>
      <c r="CY188" s="178"/>
      <c r="CZ188" s="178"/>
      <c r="DA188" s="178"/>
      <c r="DB188" s="178"/>
      <c r="DC188" s="178"/>
      <c r="DD188" s="178"/>
      <c r="DE188" s="178"/>
      <c r="DF188" s="178"/>
      <c r="DG188" s="178"/>
      <c r="DH188" s="178"/>
      <c r="DI188" s="178"/>
      <c r="DJ188" s="178"/>
      <c r="DK188" s="178"/>
      <c r="DL188" s="178"/>
      <c r="DM188" s="178"/>
      <c r="DN188" s="178"/>
      <c r="DO188" s="178"/>
      <c r="DP188" s="178"/>
      <c r="DQ188" s="178"/>
      <c r="DR188" s="178"/>
      <c r="DS188" s="178"/>
      <c r="DT188" s="178"/>
      <c r="DU188" s="178"/>
      <c r="DV188" s="178"/>
      <c r="DW188" s="178"/>
      <c r="DX188" s="178"/>
      <c r="DY188" s="178"/>
      <c r="DZ188" s="178"/>
      <c r="EA188" s="178"/>
      <c r="EB188" s="178"/>
      <c r="EC188" s="178"/>
      <c r="ED188" s="178"/>
      <c r="EE188" s="178"/>
      <c r="EF188" s="178"/>
      <c r="EG188" s="178"/>
      <c r="EH188" s="178"/>
      <c r="EI188" s="178"/>
      <c r="EJ188" s="178"/>
      <c r="EK188" s="178"/>
      <c r="EL188" s="178"/>
      <c r="EM188" s="178"/>
      <c r="EN188" s="178"/>
    </row>
    <row r="189" spans="2:144" ht="15" customHeight="1" x14ac:dyDescent="0.25">
      <c r="B189" s="151" t="s">
        <v>436</v>
      </c>
      <c r="C189" s="151"/>
      <c r="D189" s="220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8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78"/>
      <c r="BC189" s="178"/>
      <c r="BD189" s="178"/>
      <c r="BE189" s="178"/>
      <c r="BF189" s="178"/>
      <c r="BG189" s="178"/>
      <c r="BH189" s="178"/>
      <c r="BI189" s="178"/>
      <c r="BJ189" s="178"/>
      <c r="BK189" s="178"/>
      <c r="BL189" s="178"/>
      <c r="BM189" s="178"/>
      <c r="BN189" s="178"/>
      <c r="BO189" s="178"/>
      <c r="BP189" s="178"/>
      <c r="BQ189" s="178"/>
      <c r="BR189" s="178"/>
      <c r="BS189" s="178"/>
      <c r="BT189" s="178"/>
      <c r="BU189" s="178"/>
      <c r="BV189" s="178"/>
      <c r="BW189" s="178"/>
      <c r="BX189" s="178"/>
      <c r="BY189" s="178"/>
      <c r="BZ189" s="178"/>
      <c r="CA189" s="178"/>
      <c r="CB189" s="178"/>
      <c r="CC189" s="178"/>
      <c r="CD189" s="178"/>
      <c r="CE189" s="178"/>
      <c r="CF189" s="178"/>
      <c r="CG189" s="178"/>
      <c r="CH189" s="178"/>
      <c r="CI189" s="178"/>
      <c r="CJ189" s="178"/>
      <c r="CK189" s="178"/>
      <c r="CL189" s="178"/>
      <c r="CM189" s="178"/>
      <c r="CN189" s="178"/>
      <c r="CO189" s="178"/>
      <c r="CP189" s="178"/>
      <c r="CQ189" s="178"/>
      <c r="CR189" s="178"/>
      <c r="CS189" s="178"/>
      <c r="CT189" s="178"/>
      <c r="CU189" s="178"/>
      <c r="CV189" s="178"/>
      <c r="CW189" s="178"/>
      <c r="CX189" s="178"/>
      <c r="CY189" s="178"/>
      <c r="CZ189" s="178"/>
      <c r="DA189" s="178"/>
      <c r="DB189" s="178"/>
      <c r="DC189" s="178"/>
      <c r="DD189" s="178"/>
      <c r="DE189" s="178"/>
      <c r="DF189" s="178"/>
      <c r="DG189" s="178"/>
      <c r="DH189" s="178"/>
      <c r="DI189" s="178"/>
      <c r="DJ189" s="178"/>
      <c r="DK189" s="178"/>
      <c r="DL189" s="178"/>
      <c r="DM189" s="178"/>
      <c r="DN189" s="178"/>
      <c r="DO189" s="178"/>
      <c r="DP189" s="178"/>
      <c r="DQ189" s="178"/>
      <c r="DR189" s="178"/>
      <c r="DS189" s="178"/>
      <c r="DT189" s="178"/>
      <c r="DU189" s="178"/>
      <c r="DV189" s="178"/>
      <c r="DW189" s="178"/>
      <c r="DX189" s="178"/>
      <c r="DY189" s="178"/>
      <c r="DZ189" s="178"/>
      <c r="EA189" s="178"/>
      <c r="EB189" s="178"/>
      <c r="EC189" s="178"/>
      <c r="ED189" s="178"/>
      <c r="EE189" s="178"/>
      <c r="EF189" s="178"/>
      <c r="EG189" s="178"/>
      <c r="EH189" s="178"/>
      <c r="EI189" s="178"/>
      <c r="EJ189" s="178"/>
      <c r="EK189" s="178"/>
      <c r="EL189" s="178"/>
      <c r="EM189" s="178"/>
      <c r="EN189" s="178"/>
    </row>
    <row r="190" spans="2:144" ht="15" customHeight="1" x14ac:dyDescent="0.25">
      <c r="B190" s="151" t="s">
        <v>437</v>
      </c>
      <c r="C190" s="221"/>
      <c r="D190" s="220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  <c r="AE190" s="178"/>
      <c r="AF190" s="178"/>
      <c r="AG190" s="178"/>
      <c r="AH190" s="178"/>
      <c r="AI190" s="178"/>
      <c r="AJ190" s="178"/>
      <c r="AK190" s="178"/>
      <c r="AL190" s="178"/>
      <c r="AM190" s="178"/>
      <c r="AN190" s="178"/>
      <c r="AO190" s="178"/>
      <c r="AP190" s="178"/>
      <c r="AQ190" s="178"/>
      <c r="AR190" s="178"/>
      <c r="AS190" s="178"/>
      <c r="AT190" s="178"/>
      <c r="AU190" s="178"/>
      <c r="AV190" s="178"/>
      <c r="AW190" s="178"/>
      <c r="AX190" s="178"/>
      <c r="AY190" s="178"/>
      <c r="AZ190" s="178"/>
      <c r="BA190" s="178"/>
      <c r="BB190" s="178"/>
      <c r="BC190" s="178"/>
      <c r="BD190" s="178"/>
      <c r="BE190" s="178"/>
      <c r="BF190" s="178"/>
      <c r="BG190" s="178"/>
      <c r="BH190" s="178"/>
      <c r="BI190" s="178"/>
      <c r="BJ190" s="178"/>
      <c r="BK190" s="178"/>
      <c r="BL190" s="178"/>
      <c r="BM190" s="178"/>
      <c r="BN190" s="178"/>
      <c r="BO190" s="178"/>
      <c r="BP190" s="178"/>
      <c r="BQ190" s="178"/>
      <c r="BR190" s="178"/>
      <c r="BS190" s="178"/>
      <c r="BT190" s="178"/>
      <c r="BU190" s="178"/>
      <c r="BV190" s="178"/>
      <c r="BW190" s="178"/>
      <c r="BX190" s="178"/>
      <c r="BY190" s="178"/>
      <c r="BZ190" s="178"/>
      <c r="CA190" s="178"/>
      <c r="CB190" s="178"/>
      <c r="CC190" s="178"/>
      <c r="CD190" s="178"/>
      <c r="CE190" s="178"/>
      <c r="CF190" s="178"/>
      <c r="CG190" s="178"/>
      <c r="CH190" s="178"/>
      <c r="CI190" s="178"/>
      <c r="CJ190" s="178"/>
      <c r="CK190" s="178"/>
      <c r="CL190" s="178"/>
      <c r="CM190" s="178"/>
      <c r="CN190" s="178"/>
      <c r="CO190" s="178"/>
      <c r="CP190" s="178"/>
      <c r="CQ190" s="178"/>
      <c r="CR190" s="178"/>
      <c r="CS190" s="178"/>
      <c r="CT190" s="178"/>
      <c r="CU190" s="178"/>
      <c r="CV190" s="178"/>
      <c r="CW190" s="178"/>
      <c r="CX190" s="178"/>
      <c r="CY190" s="178"/>
      <c r="CZ190" s="178"/>
      <c r="DA190" s="178"/>
      <c r="DB190" s="178"/>
      <c r="DC190" s="178"/>
      <c r="DD190" s="178"/>
      <c r="DE190" s="178"/>
      <c r="DF190" s="178"/>
      <c r="DG190" s="178"/>
      <c r="DH190" s="178"/>
      <c r="DI190" s="178"/>
      <c r="DJ190" s="178"/>
      <c r="DK190" s="178"/>
      <c r="DL190" s="178"/>
      <c r="DM190" s="178"/>
      <c r="DN190" s="178"/>
      <c r="DO190" s="178"/>
      <c r="DP190" s="178"/>
      <c r="DQ190" s="178"/>
      <c r="DR190" s="178"/>
      <c r="DS190" s="178"/>
      <c r="DT190" s="178"/>
      <c r="DU190" s="178"/>
      <c r="DV190" s="178"/>
      <c r="DW190" s="178"/>
      <c r="DX190" s="178"/>
      <c r="DY190" s="178"/>
      <c r="DZ190" s="178"/>
      <c r="EA190" s="178"/>
      <c r="EB190" s="178"/>
      <c r="EC190" s="178"/>
      <c r="ED190" s="178"/>
      <c r="EE190" s="178"/>
      <c r="EF190" s="178"/>
      <c r="EG190" s="178"/>
      <c r="EH190" s="178"/>
      <c r="EI190" s="178"/>
      <c r="EJ190" s="178"/>
      <c r="EK190" s="178"/>
      <c r="EL190" s="178"/>
      <c r="EM190" s="178"/>
      <c r="EN190" s="178"/>
    </row>
    <row r="191" spans="2:144" ht="15" customHeight="1" x14ac:dyDescent="0.25">
      <c r="B191" s="234" t="s">
        <v>438</v>
      </c>
      <c r="C191" s="243"/>
      <c r="D191" s="236"/>
      <c r="E191" s="237"/>
      <c r="F191" s="237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244"/>
      <c r="AH191" s="244"/>
      <c r="AI191" s="244"/>
      <c r="AJ191" s="244"/>
      <c r="AK191" s="244"/>
      <c r="AL191" s="244"/>
      <c r="AM191" s="244"/>
      <c r="AN191" s="244"/>
      <c r="AO191" s="244"/>
      <c r="AP191" s="244"/>
      <c r="AQ191" s="244"/>
      <c r="AR191" s="244"/>
      <c r="AS191" s="244"/>
      <c r="AT191" s="244"/>
      <c r="AU191" s="244"/>
      <c r="AV191" s="244"/>
      <c r="AW191" s="244"/>
      <c r="AX191" s="244"/>
      <c r="AY191" s="244"/>
      <c r="AZ191" s="244"/>
      <c r="BA191" s="244"/>
      <c r="BB191" s="244"/>
      <c r="BC191" s="244"/>
      <c r="BD191" s="244"/>
      <c r="BE191" s="244"/>
      <c r="BF191" s="244"/>
      <c r="BG191" s="244"/>
      <c r="BH191" s="244"/>
      <c r="BI191" s="244"/>
      <c r="BJ191" s="244"/>
      <c r="BK191" s="244"/>
      <c r="BL191" s="244"/>
      <c r="BM191" s="244"/>
      <c r="BN191" s="244"/>
      <c r="BO191" s="244"/>
      <c r="BP191" s="244"/>
      <c r="BQ191" s="244"/>
      <c r="BR191" s="244"/>
      <c r="BS191" s="244"/>
      <c r="BT191" s="244"/>
      <c r="BU191" s="244"/>
      <c r="BV191" s="244"/>
      <c r="BW191" s="244"/>
      <c r="BX191" s="244"/>
      <c r="BY191" s="244"/>
      <c r="BZ191" s="244"/>
      <c r="CA191" s="244"/>
      <c r="CB191" s="244"/>
      <c r="CC191" s="244"/>
      <c r="CD191" s="244"/>
      <c r="CE191" s="244"/>
      <c r="CF191" s="244"/>
      <c r="CG191" s="244"/>
      <c r="CH191" s="244"/>
      <c r="CI191" s="244"/>
      <c r="CJ191" s="244"/>
      <c r="CK191" s="244"/>
      <c r="CL191" s="244"/>
      <c r="CM191" s="244"/>
      <c r="CN191" s="244"/>
      <c r="CO191" s="244"/>
      <c r="CP191" s="244"/>
      <c r="CQ191" s="244"/>
      <c r="CR191" s="244"/>
      <c r="CS191" s="244"/>
      <c r="CT191" s="244"/>
      <c r="CU191" s="244"/>
      <c r="CV191" s="244"/>
      <c r="CW191" s="244"/>
      <c r="CX191" s="244"/>
      <c r="CY191" s="244"/>
      <c r="CZ191" s="244"/>
      <c r="DA191" s="244"/>
      <c r="DB191" s="244"/>
      <c r="DC191" s="244"/>
      <c r="DD191" s="244"/>
      <c r="DE191" s="244"/>
      <c r="DF191" s="244"/>
      <c r="DG191" s="244"/>
      <c r="DH191" s="244"/>
      <c r="DI191" s="244"/>
      <c r="DJ191" s="244"/>
      <c r="DK191" s="244"/>
      <c r="DL191" s="244"/>
      <c r="DM191" s="244"/>
      <c r="DN191" s="244"/>
      <c r="DO191" s="244"/>
      <c r="DP191" s="244"/>
      <c r="DQ191" s="244"/>
      <c r="DR191" s="244"/>
      <c r="DS191" s="244"/>
      <c r="DT191" s="244"/>
      <c r="DU191" s="244"/>
      <c r="DV191" s="244"/>
      <c r="DW191" s="244"/>
      <c r="DX191" s="244"/>
      <c r="DY191" s="244"/>
      <c r="DZ191" s="244"/>
      <c r="EA191" s="244"/>
      <c r="EB191" s="244"/>
      <c r="EC191" s="244"/>
      <c r="ED191" s="244"/>
      <c r="EE191" s="244"/>
      <c r="EF191" s="244"/>
      <c r="EG191" s="244"/>
      <c r="EH191" s="244"/>
      <c r="EI191" s="244"/>
      <c r="EJ191" s="244"/>
      <c r="EK191" s="244"/>
      <c r="EL191" s="244"/>
      <c r="EM191" s="244"/>
      <c r="EN191" s="244"/>
    </row>
    <row r="192" spans="2:144" ht="15" customHeight="1" x14ac:dyDescent="0.25">
      <c r="B192" s="151"/>
      <c r="C192" s="151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78"/>
      <c r="BC192" s="178"/>
      <c r="BD192" s="178"/>
      <c r="BE192" s="178"/>
      <c r="BF192" s="178"/>
      <c r="BG192" s="178"/>
      <c r="BH192" s="178"/>
      <c r="BI192" s="178"/>
      <c r="BJ192" s="178"/>
      <c r="BK192" s="178"/>
      <c r="BL192" s="178"/>
      <c r="BM192" s="178"/>
      <c r="BN192" s="178"/>
      <c r="BO192" s="178"/>
      <c r="BP192" s="178"/>
      <c r="BQ192" s="178"/>
      <c r="BR192" s="178"/>
      <c r="BS192" s="178"/>
      <c r="BT192" s="178"/>
      <c r="BU192" s="178"/>
      <c r="BV192" s="178"/>
      <c r="BW192" s="178"/>
      <c r="BX192" s="178"/>
      <c r="BY192" s="178"/>
      <c r="BZ192" s="178"/>
      <c r="CA192" s="178"/>
      <c r="CB192" s="178"/>
      <c r="CC192" s="178"/>
      <c r="CD192" s="178"/>
      <c r="CE192" s="178"/>
      <c r="CF192" s="178"/>
      <c r="CG192" s="178"/>
      <c r="CH192" s="178"/>
      <c r="CI192" s="178"/>
      <c r="CJ192" s="178"/>
      <c r="CK192" s="178"/>
      <c r="CL192" s="178"/>
      <c r="CM192" s="178"/>
      <c r="CN192" s="178"/>
      <c r="CO192" s="178"/>
      <c r="CP192" s="178"/>
      <c r="CQ192" s="178"/>
      <c r="CR192" s="178"/>
      <c r="CS192" s="178"/>
      <c r="CT192" s="178"/>
      <c r="CU192" s="178"/>
      <c r="CV192" s="178"/>
      <c r="CW192" s="178"/>
      <c r="CX192" s="178"/>
      <c r="CY192" s="178"/>
      <c r="CZ192" s="178"/>
      <c r="DA192" s="178"/>
      <c r="DB192" s="178"/>
      <c r="DC192" s="178"/>
      <c r="DD192" s="178"/>
      <c r="DE192" s="178"/>
      <c r="DF192" s="178"/>
      <c r="DG192" s="178"/>
      <c r="DH192" s="178"/>
      <c r="DI192" s="178"/>
      <c r="DJ192" s="178"/>
      <c r="DK192" s="178"/>
      <c r="DL192" s="178"/>
      <c r="DM192" s="178"/>
      <c r="DN192" s="178"/>
      <c r="DO192" s="178"/>
      <c r="DP192" s="178"/>
      <c r="DQ192" s="178"/>
      <c r="DR192" s="178"/>
      <c r="DS192" s="178"/>
      <c r="DT192" s="178"/>
      <c r="DU192" s="178"/>
      <c r="DV192" s="178"/>
      <c r="DW192" s="178"/>
      <c r="DX192" s="178"/>
      <c r="DY192" s="178"/>
      <c r="DZ192" s="178"/>
      <c r="EA192" s="178"/>
      <c r="EB192" s="178"/>
      <c r="EC192" s="178"/>
      <c r="ED192" s="178"/>
      <c r="EE192" s="178"/>
      <c r="EF192" s="178"/>
      <c r="EG192" s="178"/>
      <c r="EH192" s="178"/>
      <c r="EI192" s="178"/>
      <c r="EJ192" s="178"/>
      <c r="EK192" s="178"/>
      <c r="EL192" s="178"/>
      <c r="EM192" s="178"/>
      <c r="EN192" s="178"/>
    </row>
    <row r="193" spans="2:144" ht="15" customHeight="1" x14ac:dyDescent="0.25">
      <c r="B193" s="151" t="s">
        <v>440</v>
      </c>
      <c r="C193" s="151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78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78"/>
      <c r="BC193" s="178"/>
      <c r="BD193" s="178"/>
      <c r="BE193" s="178"/>
      <c r="BF193" s="178"/>
      <c r="BG193" s="178"/>
      <c r="BH193" s="178"/>
      <c r="BI193" s="178"/>
      <c r="BJ193" s="178"/>
      <c r="BK193" s="178"/>
      <c r="BL193" s="178"/>
      <c r="BM193" s="178"/>
      <c r="BN193" s="178"/>
      <c r="BO193" s="178"/>
      <c r="BP193" s="178"/>
      <c r="BQ193" s="178"/>
      <c r="BR193" s="178"/>
      <c r="BS193" s="178"/>
      <c r="BT193" s="178"/>
      <c r="BU193" s="178"/>
      <c r="BV193" s="178"/>
      <c r="BW193" s="178"/>
      <c r="BX193" s="178"/>
      <c r="BY193" s="178"/>
      <c r="BZ193" s="178"/>
      <c r="CA193" s="178"/>
      <c r="CB193" s="178"/>
      <c r="CC193" s="178"/>
      <c r="CD193" s="178"/>
      <c r="CE193" s="178"/>
      <c r="CF193" s="178"/>
      <c r="CG193" s="178"/>
      <c r="CH193" s="178"/>
      <c r="CI193" s="178"/>
      <c r="CJ193" s="178"/>
      <c r="CK193" s="178"/>
      <c r="CL193" s="178"/>
      <c r="CM193" s="178"/>
      <c r="CN193" s="178"/>
      <c r="CO193" s="178"/>
      <c r="CP193" s="178"/>
      <c r="CQ193" s="178"/>
      <c r="CR193" s="178"/>
      <c r="CS193" s="178"/>
      <c r="CT193" s="178"/>
      <c r="CU193" s="178"/>
      <c r="CV193" s="178"/>
      <c r="CW193" s="178"/>
      <c r="CX193" s="178"/>
      <c r="CY193" s="178"/>
      <c r="CZ193" s="178"/>
      <c r="DA193" s="178"/>
      <c r="DB193" s="178"/>
      <c r="DC193" s="178"/>
      <c r="DD193" s="178"/>
      <c r="DE193" s="178"/>
      <c r="DF193" s="178"/>
      <c r="DG193" s="178"/>
      <c r="DH193" s="178"/>
      <c r="DI193" s="178"/>
      <c r="DJ193" s="178"/>
      <c r="DK193" s="178"/>
      <c r="DL193" s="178"/>
      <c r="DM193" s="178"/>
      <c r="DN193" s="178"/>
      <c r="DO193" s="178"/>
      <c r="DP193" s="178"/>
      <c r="DQ193" s="178"/>
      <c r="DR193" s="178"/>
      <c r="DS193" s="178"/>
      <c r="DT193" s="178"/>
      <c r="DU193" s="178"/>
      <c r="DV193" s="178"/>
      <c r="DW193" s="178"/>
      <c r="DX193" s="178"/>
      <c r="DY193" s="178"/>
      <c r="DZ193" s="178"/>
      <c r="EA193" s="178"/>
      <c r="EB193" s="178"/>
      <c r="EC193" s="178"/>
      <c r="ED193" s="178"/>
      <c r="EE193" s="178"/>
      <c r="EF193" s="178"/>
      <c r="EG193" s="178"/>
      <c r="EH193" s="178"/>
      <c r="EI193" s="178"/>
      <c r="EJ193" s="178"/>
      <c r="EK193" s="178"/>
      <c r="EL193" s="178"/>
      <c r="EM193" s="178"/>
      <c r="EN193" s="178"/>
    </row>
    <row r="194" spans="2:144" ht="15" customHeight="1" x14ac:dyDescent="0.25">
      <c r="B194" s="151" t="s">
        <v>441</v>
      </c>
      <c r="C194" s="151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8"/>
      <c r="AK194" s="178"/>
      <c r="AL194" s="178"/>
      <c r="AM194" s="178"/>
      <c r="AN194" s="178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8"/>
      <c r="BD194" s="178"/>
      <c r="BE194" s="178"/>
      <c r="BF194" s="178"/>
      <c r="BG194" s="178"/>
      <c r="BH194" s="178"/>
      <c r="BI194" s="178"/>
      <c r="BJ194" s="178"/>
      <c r="BK194" s="178"/>
      <c r="BL194" s="178"/>
      <c r="BM194" s="178"/>
      <c r="BN194" s="178"/>
      <c r="BO194" s="178"/>
      <c r="BP194" s="178"/>
      <c r="BQ194" s="178"/>
      <c r="BR194" s="178"/>
      <c r="BS194" s="178"/>
      <c r="BT194" s="178"/>
      <c r="BU194" s="178"/>
      <c r="BV194" s="178"/>
      <c r="BW194" s="178"/>
      <c r="BX194" s="178"/>
      <c r="BY194" s="178"/>
      <c r="BZ194" s="178"/>
      <c r="CA194" s="178"/>
      <c r="CB194" s="178"/>
      <c r="CC194" s="178"/>
      <c r="CD194" s="178"/>
      <c r="CE194" s="178"/>
      <c r="CF194" s="178"/>
      <c r="CG194" s="178"/>
      <c r="CH194" s="178"/>
      <c r="CI194" s="178"/>
      <c r="CJ194" s="178"/>
      <c r="CK194" s="178"/>
      <c r="CL194" s="178"/>
      <c r="CM194" s="178"/>
      <c r="CN194" s="178"/>
      <c r="CO194" s="178"/>
      <c r="CP194" s="178"/>
      <c r="CQ194" s="178"/>
      <c r="CR194" s="178"/>
      <c r="CS194" s="178"/>
      <c r="CT194" s="178"/>
      <c r="CU194" s="178"/>
      <c r="CV194" s="178"/>
      <c r="CW194" s="178"/>
      <c r="CX194" s="178"/>
      <c r="CY194" s="178"/>
      <c r="CZ194" s="178"/>
      <c r="DA194" s="178"/>
      <c r="DB194" s="178"/>
      <c r="DC194" s="178"/>
      <c r="DD194" s="178"/>
      <c r="DE194" s="178"/>
      <c r="DF194" s="178"/>
      <c r="DG194" s="178"/>
      <c r="DH194" s="178"/>
      <c r="DI194" s="178"/>
      <c r="DJ194" s="178"/>
      <c r="DK194" s="178"/>
      <c r="DL194" s="178"/>
      <c r="DM194" s="178"/>
      <c r="DN194" s="178"/>
      <c r="DO194" s="178"/>
      <c r="DP194" s="178"/>
      <c r="DQ194" s="178"/>
      <c r="DR194" s="178"/>
      <c r="DS194" s="178"/>
      <c r="DT194" s="178"/>
      <c r="DU194" s="178"/>
      <c r="DV194" s="178"/>
      <c r="DW194" s="178"/>
      <c r="DX194" s="178"/>
      <c r="DY194" s="178"/>
      <c r="DZ194" s="178"/>
      <c r="EA194" s="178"/>
      <c r="EB194" s="178"/>
      <c r="EC194" s="178"/>
      <c r="ED194" s="178"/>
      <c r="EE194" s="178"/>
      <c r="EF194" s="178"/>
      <c r="EG194" s="178"/>
      <c r="EH194" s="178"/>
      <c r="EI194" s="178"/>
      <c r="EJ194" s="178"/>
      <c r="EK194" s="178"/>
      <c r="EL194" s="178"/>
      <c r="EM194" s="178"/>
      <c r="EN194" s="178"/>
    </row>
    <row r="195" spans="2:144" ht="15" customHeight="1" x14ac:dyDescent="0.25">
      <c r="B195" s="151" t="s">
        <v>442</v>
      </c>
      <c r="C195" s="151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8"/>
      <c r="BR195" s="178"/>
      <c r="BS195" s="178"/>
      <c r="BT195" s="178"/>
      <c r="BU195" s="178"/>
      <c r="BV195" s="178"/>
      <c r="BW195" s="178"/>
      <c r="BX195" s="178"/>
      <c r="BY195" s="178"/>
      <c r="BZ195" s="178"/>
      <c r="CA195" s="178"/>
      <c r="CB195" s="178"/>
      <c r="CC195" s="178"/>
      <c r="CD195" s="178"/>
      <c r="CE195" s="178"/>
      <c r="CF195" s="178"/>
      <c r="CG195" s="178"/>
      <c r="CH195" s="178"/>
      <c r="CI195" s="178"/>
      <c r="CJ195" s="178"/>
      <c r="CK195" s="178"/>
      <c r="CL195" s="178"/>
      <c r="CM195" s="178"/>
      <c r="CN195" s="178"/>
      <c r="CO195" s="178"/>
      <c r="CP195" s="178"/>
      <c r="CQ195" s="178"/>
      <c r="CR195" s="178"/>
      <c r="CS195" s="178"/>
      <c r="CT195" s="178"/>
      <c r="CU195" s="178"/>
      <c r="CV195" s="178"/>
      <c r="CW195" s="178"/>
      <c r="CX195" s="178"/>
      <c r="CY195" s="178"/>
      <c r="CZ195" s="178"/>
      <c r="DA195" s="178"/>
      <c r="DB195" s="178"/>
      <c r="DC195" s="178"/>
      <c r="DD195" s="178"/>
      <c r="DE195" s="178"/>
      <c r="DF195" s="178"/>
      <c r="DG195" s="178"/>
      <c r="DH195" s="178"/>
      <c r="DI195" s="178"/>
      <c r="DJ195" s="178"/>
      <c r="DK195" s="178"/>
      <c r="DL195" s="178"/>
      <c r="DM195" s="178"/>
      <c r="DN195" s="178"/>
      <c r="DO195" s="178"/>
      <c r="DP195" s="178"/>
      <c r="DQ195" s="178"/>
      <c r="DR195" s="178"/>
      <c r="DS195" s="178"/>
      <c r="DT195" s="178"/>
      <c r="DU195" s="178"/>
      <c r="DV195" s="178"/>
      <c r="DW195" s="178"/>
      <c r="DX195" s="178"/>
      <c r="DY195" s="178"/>
      <c r="DZ195" s="178"/>
      <c r="EA195" s="178"/>
      <c r="EB195" s="178"/>
      <c r="EC195" s="178"/>
      <c r="ED195" s="178"/>
      <c r="EE195" s="178"/>
      <c r="EF195" s="178"/>
      <c r="EG195" s="178"/>
      <c r="EH195" s="178"/>
      <c r="EI195" s="178"/>
      <c r="EJ195" s="178"/>
      <c r="EK195" s="178"/>
      <c r="EL195" s="178"/>
      <c r="EM195" s="178"/>
      <c r="EN195" s="178"/>
    </row>
    <row r="196" spans="2:144" ht="15" customHeight="1" x14ac:dyDescent="0.25">
      <c r="B196" s="151" t="s">
        <v>440</v>
      </c>
      <c r="C196" s="151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8"/>
      <c r="AN196" s="178"/>
      <c r="AO196" s="178"/>
      <c r="AP196" s="178"/>
      <c r="AQ196" s="178"/>
      <c r="AR196" s="178"/>
      <c r="AS196" s="178"/>
      <c r="AT196" s="178"/>
      <c r="AU196" s="178"/>
      <c r="AV196" s="178"/>
      <c r="AW196" s="178"/>
      <c r="AX196" s="178"/>
      <c r="AY196" s="178"/>
      <c r="AZ196" s="178"/>
      <c r="BA196" s="178"/>
      <c r="BB196" s="178"/>
      <c r="BC196" s="178"/>
      <c r="BD196" s="178"/>
      <c r="BE196" s="178"/>
      <c r="BF196" s="178"/>
      <c r="BG196" s="178"/>
      <c r="BH196" s="178"/>
      <c r="BI196" s="178"/>
      <c r="BJ196" s="178"/>
      <c r="BK196" s="178"/>
      <c r="BL196" s="178"/>
      <c r="BM196" s="178"/>
      <c r="BN196" s="178"/>
      <c r="BO196" s="178"/>
      <c r="BP196" s="178"/>
      <c r="BQ196" s="178"/>
      <c r="BR196" s="178"/>
      <c r="BS196" s="178"/>
      <c r="BT196" s="178"/>
      <c r="BU196" s="178"/>
      <c r="BV196" s="178"/>
      <c r="BW196" s="178"/>
      <c r="BX196" s="178"/>
      <c r="BY196" s="178"/>
      <c r="BZ196" s="178"/>
      <c r="CA196" s="178"/>
      <c r="CB196" s="178"/>
      <c r="CC196" s="178"/>
      <c r="CD196" s="178"/>
      <c r="CE196" s="178"/>
      <c r="CF196" s="178"/>
      <c r="CG196" s="178"/>
      <c r="CH196" s="178"/>
      <c r="CI196" s="178"/>
      <c r="CJ196" s="178"/>
      <c r="CK196" s="178"/>
      <c r="CL196" s="178"/>
      <c r="CM196" s="178"/>
      <c r="CN196" s="178"/>
      <c r="CO196" s="178"/>
      <c r="CP196" s="178"/>
      <c r="CQ196" s="178"/>
      <c r="CR196" s="178"/>
      <c r="CS196" s="178"/>
      <c r="CT196" s="178"/>
      <c r="CU196" s="178"/>
      <c r="CV196" s="178"/>
      <c r="CW196" s="178"/>
      <c r="CX196" s="178"/>
      <c r="CY196" s="178"/>
      <c r="CZ196" s="178"/>
      <c r="DA196" s="178"/>
      <c r="DB196" s="178"/>
      <c r="DC196" s="178"/>
      <c r="DD196" s="178"/>
      <c r="DE196" s="178"/>
      <c r="DF196" s="178"/>
      <c r="DG196" s="178"/>
      <c r="DH196" s="178"/>
      <c r="DI196" s="178"/>
      <c r="DJ196" s="178"/>
      <c r="DK196" s="178"/>
      <c r="DL196" s="178"/>
      <c r="DM196" s="178"/>
      <c r="DN196" s="178"/>
      <c r="DO196" s="178"/>
      <c r="DP196" s="178"/>
      <c r="DQ196" s="178"/>
      <c r="DR196" s="178"/>
      <c r="DS196" s="178"/>
      <c r="DT196" s="178"/>
      <c r="DU196" s="178"/>
      <c r="DV196" s="178"/>
      <c r="DW196" s="178"/>
      <c r="DX196" s="178"/>
      <c r="DY196" s="178"/>
      <c r="DZ196" s="178"/>
      <c r="EA196" s="178"/>
      <c r="EB196" s="178"/>
      <c r="EC196" s="178"/>
      <c r="ED196" s="178"/>
      <c r="EE196" s="178"/>
      <c r="EF196" s="178"/>
      <c r="EG196" s="178"/>
      <c r="EH196" s="178"/>
      <c r="EI196" s="178"/>
      <c r="EJ196" s="178"/>
      <c r="EK196" s="178"/>
      <c r="EL196" s="178"/>
      <c r="EM196" s="178"/>
      <c r="EN196" s="178"/>
    </row>
    <row r="197" spans="2:144" ht="15" customHeight="1" x14ac:dyDescent="0.25">
      <c r="B197" s="151"/>
      <c r="C197" s="151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78"/>
      <c r="BC197" s="178"/>
      <c r="BD197" s="178"/>
      <c r="BE197" s="178"/>
      <c r="BF197" s="178"/>
      <c r="BG197" s="178"/>
      <c r="BH197" s="178"/>
      <c r="BI197" s="178"/>
      <c r="BJ197" s="178"/>
      <c r="BK197" s="178"/>
      <c r="BL197" s="178"/>
      <c r="BM197" s="178"/>
      <c r="BN197" s="178"/>
      <c r="BO197" s="178"/>
      <c r="BP197" s="178"/>
      <c r="BQ197" s="178"/>
      <c r="BR197" s="178"/>
      <c r="BS197" s="178"/>
      <c r="BT197" s="178"/>
      <c r="BU197" s="178"/>
      <c r="BV197" s="178"/>
      <c r="BW197" s="178"/>
      <c r="BX197" s="178"/>
      <c r="BY197" s="178"/>
      <c r="BZ197" s="178"/>
      <c r="CA197" s="178"/>
      <c r="CB197" s="178"/>
      <c r="CC197" s="178"/>
      <c r="CD197" s="178"/>
      <c r="CE197" s="178"/>
      <c r="CF197" s="178"/>
      <c r="CG197" s="178"/>
      <c r="CH197" s="178"/>
      <c r="CI197" s="178"/>
      <c r="CJ197" s="178"/>
      <c r="CK197" s="178"/>
      <c r="CL197" s="178"/>
      <c r="CM197" s="178"/>
      <c r="CN197" s="178"/>
      <c r="CO197" s="178"/>
      <c r="CP197" s="178"/>
      <c r="CQ197" s="178"/>
      <c r="CR197" s="178"/>
      <c r="CS197" s="178"/>
      <c r="CT197" s="178"/>
      <c r="CU197" s="178"/>
      <c r="CV197" s="178"/>
      <c r="CW197" s="178"/>
      <c r="CX197" s="178"/>
      <c r="CY197" s="178"/>
      <c r="CZ197" s="178"/>
      <c r="DA197" s="178"/>
      <c r="DB197" s="178"/>
      <c r="DC197" s="178"/>
      <c r="DD197" s="178"/>
      <c r="DE197" s="178"/>
      <c r="DF197" s="178"/>
      <c r="DG197" s="178"/>
      <c r="DH197" s="178"/>
      <c r="DI197" s="178"/>
      <c r="DJ197" s="178"/>
      <c r="DK197" s="178"/>
      <c r="DL197" s="178"/>
      <c r="DM197" s="178"/>
      <c r="DN197" s="178"/>
      <c r="DO197" s="178"/>
      <c r="DP197" s="178"/>
      <c r="DQ197" s="178"/>
      <c r="DR197" s="178"/>
      <c r="DS197" s="178"/>
      <c r="DT197" s="178"/>
      <c r="DU197" s="178"/>
      <c r="DV197" s="178"/>
      <c r="DW197" s="178"/>
      <c r="DX197" s="178"/>
      <c r="DY197" s="178"/>
      <c r="DZ197" s="178"/>
      <c r="EA197" s="178"/>
      <c r="EB197" s="178"/>
      <c r="EC197" s="178"/>
      <c r="ED197" s="178"/>
      <c r="EE197" s="178"/>
      <c r="EF197" s="178"/>
      <c r="EG197" s="178"/>
      <c r="EH197" s="178"/>
      <c r="EI197" s="178"/>
      <c r="EJ197" s="178"/>
      <c r="EK197" s="178"/>
      <c r="EL197" s="178"/>
      <c r="EM197" s="178"/>
      <c r="EN197" s="178"/>
    </row>
    <row r="198" spans="2:144" ht="15" customHeight="1" x14ac:dyDescent="0.25">
      <c r="B198" s="151"/>
      <c r="C198" s="151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  <c r="AH198" s="178"/>
      <c r="AI198" s="178"/>
      <c r="AJ198" s="178"/>
      <c r="AK198" s="178"/>
      <c r="AL198" s="178"/>
      <c r="AM198" s="178"/>
      <c r="AN198" s="178"/>
      <c r="AO198" s="178"/>
      <c r="AP198" s="178"/>
      <c r="AQ198" s="178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78"/>
      <c r="BC198" s="178"/>
      <c r="BD198" s="178"/>
      <c r="BE198" s="178"/>
      <c r="BF198" s="178"/>
      <c r="BG198" s="178"/>
      <c r="BH198" s="178"/>
      <c r="BI198" s="178"/>
      <c r="BJ198" s="178"/>
      <c r="BK198" s="178"/>
      <c r="BL198" s="178"/>
      <c r="BM198" s="178"/>
      <c r="BN198" s="178"/>
      <c r="BO198" s="178"/>
      <c r="BP198" s="178"/>
      <c r="BQ198" s="178"/>
      <c r="BR198" s="178"/>
      <c r="BS198" s="178"/>
      <c r="BT198" s="178"/>
      <c r="BU198" s="178"/>
      <c r="BV198" s="178"/>
      <c r="BW198" s="178"/>
      <c r="BX198" s="178"/>
      <c r="BY198" s="178"/>
      <c r="BZ198" s="178"/>
      <c r="CA198" s="178"/>
      <c r="CB198" s="178"/>
      <c r="CC198" s="178"/>
      <c r="CD198" s="178"/>
      <c r="CE198" s="178"/>
      <c r="CF198" s="178"/>
      <c r="CG198" s="178"/>
      <c r="CH198" s="178"/>
      <c r="CI198" s="178"/>
      <c r="CJ198" s="178"/>
      <c r="CK198" s="178"/>
      <c r="CL198" s="178"/>
      <c r="CM198" s="178"/>
      <c r="CN198" s="178"/>
      <c r="CO198" s="178"/>
      <c r="CP198" s="178"/>
      <c r="CQ198" s="178"/>
      <c r="CR198" s="178"/>
      <c r="CS198" s="178"/>
      <c r="CT198" s="178"/>
      <c r="CU198" s="178"/>
      <c r="CV198" s="178"/>
      <c r="CW198" s="178"/>
      <c r="CX198" s="178"/>
      <c r="CY198" s="178"/>
      <c r="CZ198" s="178"/>
      <c r="DA198" s="178"/>
      <c r="DB198" s="178"/>
      <c r="DC198" s="178"/>
      <c r="DD198" s="178"/>
      <c r="DE198" s="178"/>
      <c r="DF198" s="178"/>
      <c r="DG198" s="178"/>
      <c r="DH198" s="178"/>
      <c r="DI198" s="178"/>
      <c r="DJ198" s="178"/>
      <c r="DK198" s="178"/>
      <c r="DL198" s="178"/>
      <c r="DM198" s="178"/>
      <c r="DN198" s="178"/>
      <c r="DO198" s="178"/>
      <c r="DP198" s="178"/>
      <c r="DQ198" s="178"/>
      <c r="DR198" s="178"/>
      <c r="DS198" s="178"/>
      <c r="DT198" s="178"/>
      <c r="DU198" s="178"/>
      <c r="DV198" s="178"/>
      <c r="DW198" s="178"/>
      <c r="DX198" s="178"/>
      <c r="DY198" s="178"/>
      <c r="DZ198" s="178"/>
      <c r="EA198" s="178"/>
      <c r="EB198" s="178"/>
      <c r="EC198" s="178"/>
      <c r="ED198" s="178"/>
      <c r="EE198" s="178"/>
      <c r="EF198" s="178"/>
      <c r="EG198" s="178"/>
      <c r="EH198" s="178"/>
      <c r="EI198" s="178"/>
      <c r="EJ198" s="178"/>
      <c r="EK198" s="178"/>
      <c r="EL198" s="178"/>
      <c r="EM198" s="178"/>
      <c r="EN198" s="178"/>
    </row>
    <row r="199" spans="2:144" ht="15" customHeight="1" x14ac:dyDescent="0.25">
      <c r="B199" s="219" t="s">
        <v>443</v>
      </c>
      <c r="C199" s="151"/>
      <c r="F199" s="189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78"/>
      <c r="BD199" s="178"/>
      <c r="BE199" s="178"/>
      <c r="BF199" s="178"/>
      <c r="BG199" s="178"/>
      <c r="BH199" s="178"/>
      <c r="BI199" s="178"/>
      <c r="BJ199" s="178"/>
      <c r="BK199" s="178"/>
      <c r="BL199" s="178"/>
      <c r="BM199" s="178"/>
      <c r="BN199" s="178"/>
      <c r="BO199" s="178"/>
      <c r="BP199" s="178"/>
      <c r="BQ199" s="178"/>
      <c r="BR199" s="178"/>
      <c r="BS199" s="178"/>
      <c r="BT199" s="178"/>
      <c r="BU199" s="178"/>
      <c r="BV199" s="178"/>
      <c r="BW199" s="178"/>
      <c r="BX199" s="178"/>
      <c r="BY199" s="178"/>
      <c r="BZ199" s="178"/>
      <c r="CA199" s="178"/>
      <c r="CB199" s="178"/>
      <c r="CC199" s="178"/>
      <c r="CD199" s="178"/>
      <c r="CE199" s="178"/>
      <c r="CF199" s="178"/>
      <c r="CG199" s="178"/>
      <c r="CH199" s="178"/>
      <c r="CI199" s="178"/>
      <c r="CJ199" s="178"/>
      <c r="CK199" s="178"/>
      <c r="CL199" s="178"/>
      <c r="CM199" s="178"/>
      <c r="CN199" s="178"/>
      <c r="CO199" s="178"/>
      <c r="CP199" s="178"/>
      <c r="CQ199" s="178"/>
      <c r="CR199" s="178"/>
      <c r="CS199" s="178"/>
      <c r="CT199" s="178"/>
      <c r="CU199" s="178"/>
      <c r="CV199" s="178"/>
      <c r="CW199" s="178"/>
      <c r="CX199" s="178"/>
      <c r="CY199" s="178"/>
      <c r="CZ199" s="178"/>
      <c r="DA199" s="178"/>
      <c r="DB199" s="178"/>
      <c r="DC199" s="178"/>
      <c r="DD199" s="178"/>
      <c r="DE199" s="178"/>
      <c r="DF199" s="178"/>
      <c r="DG199" s="178"/>
      <c r="DH199" s="178"/>
      <c r="DI199" s="178"/>
      <c r="DJ199" s="178"/>
      <c r="DK199" s="178"/>
      <c r="DL199" s="178"/>
      <c r="DM199" s="178"/>
      <c r="DN199" s="178"/>
      <c r="DO199" s="178"/>
      <c r="DP199" s="178"/>
      <c r="DQ199" s="178"/>
      <c r="DR199" s="178"/>
      <c r="DS199" s="178"/>
      <c r="DT199" s="178"/>
      <c r="DU199" s="178"/>
      <c r="DV199" s="178"/>
      <c r="DW199" s="178"/>
      <c r="DX199" s="178"/>
      <c r="DY199" s="178"/>
      <c r="DZ199" s="178"/>
      <c r="EA199" s="178"/>
      <c r="EB199" s="178"/>
      <c r="EC199" s="178"/>
      <c r="ED199" s="178"/>
      <c r="EE199" s="178"/>
      <c r="EF199" s="178"/>
      <c r="EG199" s="178"/>
      <c r="EH199" s="178"/>
      <c r="EI199" s="178"/>
      <c r="EJ199" s="178"/>
      <c r="EK199" s="178"/>
      <c r="EL199" s="178"/>
      <c r="EM199" s="178"/>
      <c r="EN199" s="178"/>
    </row>
    <row r="200" spans="2:144" ht="15" customHeight="1" x14ac:dyDescent="0.25">
      <c r="B200" s="219" t="s">
        <v>165</v>
      </c>
      <c r="C200" s="151"/>
      <c r="D200" s="189"/>
      <c r="F200" s="214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78"/>
      <c r="AF200" s="178"/>
      <c r="AG200" s="178"/>
      <c r="AH200" s="178"/>
      <c r="AI200" s="178"/>
      <c r="AJ200" s="178"/>
      <c r="AK200" s="178"/>
      <c r="AL200" s="178"/>
      <c r="AM200" s="178"/>
      <c r="AN200" s="178"/>
      <c r="AO200" s="178"/>
      <c r="AP200" s="178"/>
      <c r="AQ200" s="178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78"/>
      <c r="BC200" s="178"/>
      <c r="BD200" s="178"/>
      <c r="BE200" s="178"/>
      <c r="BF200" s="178"/>
      <c r="BG200" s="178"/>
      <c r="BH200" s="178"/>
      <c r="BI200" s="178"/>
      <c r="BJ200" s="178"/>
      <c r="BK200" s="178"/>
      <c r="BL200" s="178"/>
      <c r="BM200" s="178"/>
      <c r="BN200" s="178"/>
      <c r="BO200" s="178"/>
      <c r="BP200" s="178"/>
      <c r="BQ200" s="178"/>
      <c r="BR200" s="178"/>
      <c r="BS200" s="178"/>
      <c r="BT200" s="178"/>
      <c r="BU200" s="178"/>
      <c r="BV200" s="178"/>
      <c r="BW200" s="178"/>
      <c r="BX200" s="178"/>
      <c r="BY200" s="178"/>
      <c r="BZ200" s="178"/>
      <c r="CA200" s="178"/>
      <c r="CB200" s="178"/>
      <c r="CC200" s="178"/>
      <c r="CD200" s="178"/>
      <c r="CE200" s="178"/>
      <c r="CF200" s="178"/>
      <c r="CG200" s="178"/>
      <c r="CH200" s="178"/>
      <c r="CI200" s="178"/>
      <c r="CJ200" s="178"/>
      <c r="CK200" s="178"/>
      <c r="CL200" s="178"/>
      <c r="CM200" s="178"/>
      <c r="CN200" s="178"/>
      <c r="CO200" s="178"/>
      <c r="CP200" s="178"/>
      <c r="CQ200" s="178"/>
      <c r="CR200" s="178"/>
      <c r="CS200" s="178"/>
      <c r="CT200" s="178"/>
      <c r="CU200" s="178"/>
      <c r="CV200" s="178"/>
      <c r="CW200" s="178"/>
      <c r="CX200" s="178"/>
      <c r="CY200" s="178"/>
      <c r="CZ200" s="178"/>
      <c r="DA200" s="178"/>
      <c r="DB200" s="178"/>
      <c r="DC200" s="178"/>
      <c r="DD200" s="178"/>
      <c r="DE200" s="178"/>
      <c r="DF200" s="178"/>
      <c r="DG200" s="178"/>
      <c r="DH200" s="178"/>
      <c r="DI200" s="178"/>
      <c r="DJ200" s="178"/>
      <c r="DK200" s="178"/>
      <c r="DL200" s="178"/>
      <c r="DM200" s="178"/>
      <c r="DN200" s="178"/>
      <c r="DO200" s="178"/>
      <c r="DP200" s="178"/>
      <c r="DQ200" s="178"/>
      <c r="DR200" s="178"/>
      <c r="DS200" s="178"/>
      <c r="DT200" s="178"/>
      <c r="DU200" s="178"/>
      <c r="DV200" s="178"/>
      <c r="DW200" s="178"/>
      <c r="DX200" s="178"/>
      <c r="DY200" s="178"/>
      <c r="DZ200" s="178"/>
      <c r="EA200" s="178"/>
      <c r="EB200" s="178"/>
      <c r="EC200" s="178"/>
      <c r="ED200" s="178"/>
      <c r="EE200" s="178"/>
      <c r="EF200" s="178"/>
      <c r="EG200" s="178"/>
      <c r="EH200" s="178"/>
      <c r="EI200" s="178"/>
      <c r="EJ200" s="178"/>
      <c r="EK200" s="178"/>
      <c r="EL200" s="178"/>
      <c r="EM200" s="178"/>
      <c r="EN200" s="178"/>
    </row>
    <row r="201" spans="2:144" ht="15" customHeight="1" x14ac:dyDescent="0.25">
      <c r="B201" s="151"/>
      <c r="C201" s="151"/>
    </row>
    <row r="202" spans="2:144" ht="15" customHeight="1" x14ac:dyDescent="0.25">
      <c r="B202" s="151"/>
      <c r="C202" s="151"/>
    </row>
    <row r="203" spans="2:144" ht="15" customHeight="1" x14ac:dyDescent="0.25">
      <c r="B203" s="151"/>
      <c r="C203" s="151"/>
    </row>
    <row r="204" spans="2:144" ht="15" customHeight="1" x14ac:dyDescent="0.25">
      <c r="B204" s="151"/>
      <c r="C204" s="151"/>
    </row>
    <row r="205" spans="2:144" ht="15" customHeight="1" x14ac:dyDescent="0.25">
      <c r="B205" s="151"/>
      <c r="C205" s="151"/>
    </row>
    <row r="206" spans="2:144" ht="15" customHeight="1" x14ac:dyDescent="0.25">
      <c r="B206" s="151"/>
      <c r="C206" s="151"/>
    </row>
    <row r="211" spans="8:10" ht="15" customHeight="1" x14ac:dyDescent="0.25">
      <c r="H211" s="65"/>
      <c r="I211" s="65"/>
      <c r="J211" s="65"/>
    </row>
    <row r="212" spans="8:10" ht="15" customHeight="1" x14ac:dyDescent="0.25">
      <c r="H212" s="65"/>
      <c r="I212" s="65"/>
      <c r="J212" s="65"/>
    </row>
    <row r="213" spans="8:10" ht="15" customHeight="1" x14ac:dyDescent="0.25">
      <c r="H213" s="65"/>
      <c r="I213" s="65"/>
      <c r="J213" s="65"/>
    </row>
    <row r="214" spans="8:10" ht="15" customHeight="1" x14ac:dyDescent="0.25">
      <c r="H214" s="65"/>
      <c r="I214" s="65"/>
      <c r="J214" s="65"/>
    </row>
    <row r="215" spans="8:10" ht="15" customHeight="1" x14ac:dyDescent="0.25">
      <c r="H215" s="65"/>
      <c r="I215" s="65"/>
      <c r="J215" s="65"/>
    </row>
    <row r="216" spans="8:10" ht="15" customHeight="1" x14ac:dyDescent="0.25">
      <c r="H216" s="65"/>
      <c r="I216" s="65"/>
      <c r="J216" s="65"/>
    </row>
    <row r="217" spans="8:10" ht="15" customHeight="1" x14ac:dyDescent="0.25">
      <c r="H217" s="65"/>
      <c r="I217" s="65"/>
      <c r="J217" s="65"/>
    </row>
    <row r="218" spans="8:10" ht="15" customHeight="1" x14ac:dyDescent="0.25">
      <c r="H218" s="65"/>
      <c r="I218" s="65"/>
      <c r="J218" s="65"/>
    </row>
    <row r="219" spans="8:10" ht="15" customHeight="1" x14ac:dyDescent="0.25">
      <c r="H219" s="65"/>
      <c r="I219" s="65"/>
      <c r="J219" s="65"/>
    </row>
    <row r="220" spans="8:10" ht="15" customHeight="1" x14ac:dyDescent="0.25">
      <c r="H220" s="65"/>
      <c r="I220" s="65"/>
      <c r="J220" s="65"/>
    </row>
    <row r="221" spans="8:10" ht="15" customHeight="1" x14ac:dyDescent="0.25">
      <c r="H221" s="65"/>
      <c r="I221" s="65"/>
      <c r="J221" s="65"/>
    </row>
  </sheetData>
  <pageMargins left="0.74803149606299213" right="0.74803149606299213" top="0.98425196850393704" bottom="0.98425196850393704" header="0.51181102362204722" footer="0.51181102362204722"/>
  <pageSetup paperSize="9" scale="52" fitToWidth="3" pageOrder="overThenDown" orientation="landscape" r:id="rId1"/>
  <headerFooter alignWithMargins="0">
    <oddFooter>&amp;L&amp;F&amp;R&amp;A</oddFooter>
  </headerFooter>
  <rowBreaks count="2" manualBreakCount="2">
    <brk id="34" min="1" max="116" man="1"/>
    <brk id="149" min="1" max="1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0C60-32DE-4F51-9BFC-707261A4163C}">
  <dimension ref="A1:F28"/>
  <sheetViews>
    <sheetView showGridLines="0" tabSelected="1" zoomScale="85" zoomScaleNormal="85" workbookViewId="0">
      <pane ySplit="2" topLeftCell="A3" activePane="bottomLeft" state="frozen"/>
      <selection pane="bottomLeft" activeCell="D9" sqref="D9"/>
    </sheetView>
  </sheetViews>
  <sheetFormatPr defaultRowHeight="20.100000000000001" customHeight="1" x14ac:dyDescent="0.25"/>
  <cols>
    <col min="1" max="1" width="47.7109375" style="15" customWidth="1"/>
    <col min="2" max="3" width="10.7109375" style="15" customWidth="1"/>
    <col min="4" max="4" width="47.7109375" style="15" bestFit="1" customWidth="1"/>
    <col min="5" max="6" width="10.7109375" style="15" customWidth="1"/>
    <col min="7" max="16384" width="9.140625" style="15"/>
  </cols>
  <sheetData>
    <row r="1" spans="1:6" ht="20.100000000000001" customHeight="1" thickBot="1" x14ac:dyDescent="0.3"/>
    <row r="2" spans="1:6" ht="20.100000000000001" customHeight="1" thickBot="1" x14ac:dyDescent="0.3">
      <c r="A2" s="329" t="s">
        <v>93</v>
      </c>
      <c r="B2" s="330"/>
      <c r="C2" s="330"/>
      <c r="D2" s="330"/>
      <c r="E2" s="330"/>
      <c r="F2" s="331"/>
    </row>
    <row r="3" spans="1:6" ht="20.100000000000001" customHeight="1" thickBot="1" x14ac:dyDescent="0.3">
      <c r="A3" s="16"/>
      <c r="B3" s="17"/>
      <c r="C3" s="18"/>
      <c r="D3" s="19"/>
      <c r="E3" s="19"/>
      <c r="F3" s="20"/>
    </row>
    <row r="4" spans="1:6" ht="20.100000000000001" customHeight="1" thickBot="1" x14ac:dyDescent="0.3">
      <c r="A4" s="21" t="s">
        <v>21</v>
      </c>
      <c r="B4" s="23" t="s">
        <v>22</v>
      </c>
      <c r="C4" s="24" t="s">
        <v>23</v>
      </c>
      <c r="D4" s="21" t="s">
        <v>24</v>
      </c>
      <c r="E4" s="23" t="s">
        <v>22</v>
      </c>
      <c r="F4" s="24" t="s">
        <v>23</v>
      </c>
    </row>
    <row r="5" spans="1:6" ht="20.100000000000001" customHeight="1" x14ac:dyDescent="0.25">
      <c r="A5" s="25" t="s">
        <v>359</v>
      </c>
      <c r="B5" s="45">
        <v>0</v>
      </c>
      <c r="C5" s="41">
        <f>IFERROR(+B5/$B$14,0)</f>
        <v>0</v>
      </c>
      <c r="D5" s="42" t="s">
        <v>25</v>
      </c>
      <c r="E5" s="45">
        <v>0</v>
      </c>
      <c r="F5" s="41">
        <f>IFERROR(+E5/$E$14,0)</f>
        <v>0</v>
      </c>
    </row>
    <row r="6" spans="1:6" ht="20.100000000000001" customHeight="1" x14ac:dyDescent="0.25">
      <c r="A6" s="25" t="s">
        <v>44</v>
      </c>
      <c r="B6" s="45">
        <v>0</v>
      </c>
      <c r="C6" s="41">
        <f t="shared" ref="C6:C14" si="0">IFERROR(+B6/$B$14,0)</f>
        <v>0</v>
      </c>
      <c r="D6" s="42" t="s">
        <v>26</v>
      </c>
      <c r="E6" s="45">
        <v>0</v>
      </c>
      <c r="F6" s="41">
        <f t="shared" ref="F6:F14" si="1">IFERROR(+E6/$E$14,0)</f>
        <v>0</v>
      </c>
    </row>
    <row r="7" spans="1:6" ht="20.100000000000001" customHeight="1" x14ac:dyDescent="0.25">
      <c r="A7" s="25" t="s">
        <v>27</v>
      </c>
      <c r="B7" s="45">
        <v>0</v>
      </c>
      <c r="C7" s="41">
        <f t="shared" si="0"/>
        <v>0</v>
      </c>
      <c r="D7" s="42" t="s">
        <v>28</v>
      </c>
      <c r="E7" s="45">
        <v>0</v>
      </c>
      <c r="F7" s="41">
        <f t="shared" si="1"/>
        <v>0</v>
      </c>
    </row>
    <row r="8" spans="1:6" ht="20.100000000000001" customHeight="1" x14ac:dyDescent="0.25">
      <c r="A8" s="25" t="s">
        <v>45</v>
      </c>
      <c r="B8" s="45">
        <v>0</v>
      </c>
      <c r="C8" s="41">
        <f t="shared" si="0"/>
        <v>0</v>
      </c>
      <c r="D8" s="42" t="s">
        <v>46</v>
      </c>
      <c r="E8" s="45">
        <v>0</v>
      </c>
      <c r="F8" s="41">
        <f t="shared" si="1"/>
        <v>0</v>
      </c>
    </row>
    <row r="9" spans="1:6" ht="20.100000000000001" customHeight="1" x14ac:dyDescent="0.25">
      <c r="A9" s="25" t="s">
        <v>360</v>
      </c>
      <c r="B9" s="45">
        <v>0</v>
      </c>
      <c r="C9" s="41">
        <f t="shared" si="0"/>
        <v>0</v>
      </c>
      <c r="D9" s="42" t="s">
        <v>672</v>
      </c>
      <c r="E9" s="45">
        <v>0</v>
      </c>
      <c r="F9" s="41">
        <f t="shared" si="1"/>
        <v>0</v>
      </c>
    </row>
    <row r="10" spans="1:6" ht="20.100000000000001" customHeight="1" x14ac:dyDescent="0.25">
      <c r="A10" s="25" t="s">
        <v>19</v>
      </c>
      <c r="B10" s="45">
        <v>0</v>
      </c>
      <c r="C10" s="41">
        <f t="shared" si="0"/>
        <v>0</v>
      </c>
      <c r="D10" s="42" t="s">
        <v>671</v>
      </c>
      <c r="E10" s="45">
        <v>0</v>
      </c>
      <c r="F10" s="41">
        <f t="shared" si="1"/>
        <v>0</v>
      </c>
    </row>
    <row r="11" spans="1:6" ht="20.100000000000001" customHeight="1" x14ac:dyDescent="0.25">
      <c r="A11" s="25" t="s">
        <v>620</v>
      </c>
      <c r="B11" s="45">
        <v>0</v>
      </c>
      <c r="C11" s="41">
        <f t="shared" si="0"/>
        <v>0</v>
      </c>
      <c r="D11" s="42" t="s">
        <v>582</v>
      </c>
      <c r="E11" s="45">
        <v>0</v>
      </c>
      <c r="F11" s="41">
        <f t="shared" si="1"/>
        <v>0</v>
      </c>
    </row>
    <row r="12" spans="1:6" ht="20.100000000000001" customHeight="1" x14ac:dyDescent="0.25">
      <c r="A12" s="25" t="s">
        <v>30</v>
      </c>
      <c r="B12" s="45">
        <v>0</v>
      </c>
      <c r="C12" s="41">
        <f t="shared" si="0"/>
        <v>0</v>
      </c>
      <c r="D12" s="42" t="s">
        <v>673</v>
      </c>
      <c r="E12" s="45">
        <v>0</v>
      </c>
      <c r="F12" s="41">
        <f t="shared" si="1"/>
        <v>0</v>
      </c>
    </row>
    <row r="13" spans="1:6" ht="20.100000000000001" customHeight="1" thickBot="1" x14ac:dyDescent="0.3">
      <c r="A13" s="25" t="s">
        <v>31</v>
      </c>
      <c r="B13" s="46">
        <v>0</v>
      </c>
      <c r="C13" s="41">
        <f t="shared" si="0"/>
        <v>0</v>
      </c>
      <c r="D13" s="42" t="s">
        <v>32</v>
      </c>
      <c r="E13" s="46">
        <v>0</v>
      </c>
      <c r="F13" s="41">
        <f t="shared" si="1"/>
        <v>0</v>
      </c>
    </row>
    <row r="14" spans="1:6" ht="20.100000000000001" customHeight="1" thickTop="1" x14ac:dyDescent="0.25">
      <c r="A14" s="28" t="s">
        <v>33</v>
      </c>
      <c r="B14" s="30">
        <f>SUM(B5:B13)</f>
        <v>0</v>
      </c>
      <c r="C14" s="43">
        <f t="shared" si="0"/>
        <v>0</v>
      </c>
      <c r="D14" s="44" t="s">
        <v>34</v>
      </c>
      <c r="E14" s="30">
        <f>SUM(E5:E13)</f>
        <v>0</v>
      </c>
      <c r="F14" s="43">
        <f t="shared" si="1"/>
        <v>0</v>
      </c>
    </row>
    <row r="15" spans="1:6" ht="20.100000000000001" customHeight="1" thickBot="1" x14ac:dyDescent="0.3">
      <c r="A15" s="25"/>
      <c r="B15" s="32"/>
      <c r="C15" s="33"/>
      <c r="D15" s="19"/>
      <c r="E15" s="26">
        <f>B14-E14</f>
        <v>0</v>
      </c>
      <c r="F15" s="27"/>
    </row>
    <row r="16" spans="1:6" ht="20.100000000000001" customHeight="1" thickBot="1" x14ac:dyDescent="0.3">
      <c r="A16" s="21" t="s">
        <v>35</v>
      </c>
      <c r="B16" s="23"/>
      <c r="C16" s="24"/>
      <c r="D16" s="22"/>
      <c r="E16" s="23"/>
      <c r="F16" s="24"/>
    </row>
    <row r="17" spans="1:6" ht="20.100000000000001" customHeight="1" x14ac:dyDescent="0.25">
      <c r="A17" s="25" t="s">
        <v>36</v>
      </c>
      <c r="B17" s="45">
        <v>0</v>
      </c>
      <c r="C17" s="20"/>
      <c r="D17" s="19" t="s">
        <v>37</v>
      </c>
      <c r="E17" s="45">
        <v>0</v>
      </c>
      <c r="F17" s="20"/>
    </row>
    <row r="18" spans="1:6" ht="20.100000000000001" customHeight="1" x14ac:dyDescent="0.25">
      <c r="A18" s="25" t="s">
        <v>38</v>
      </c>
      <c r="B18" s="45">
        <v>0</v>
      </c>
      <c r="C18" s="20"/>
      <c r="D18" s="19" t="s">
        <v>39</v>
      </c>
      <c r="E18" s="45">
        <v>0</v>
      </c>
      <c r="F18" s="20"/>
    </row>
    <row r="19" spans="1:6" ht="20.100000000000001" customHeight="1" x14ac:dyDescent="0.25">
      <c r="A19" s="25" t="s">
        <v>40</v>
      </c>
      <c r="B19" s="45">
        <v>0</v>
      </c>
      <c r="C19" s="20"/>
      <c r="D19" s="19" t="s">
        <v>41</v>
      </c>
      <c r="E19" s="45">
        <v>0</v>
      </c>
      <c r="F19" s="20"/>
    </row>
    <row r="20" spans="1:6" ht="20.100000000000001" customHeight="1" thickBot="1" x14ac:dyDescent="0.3">
      <c r="A20" s="25"/>
      <c r="B20" s="34"/>
      <c r="C20" s="20"/>
      <c r="D20" s="19"/>
      <c r="E20" s="34"/>
      <c r="F20" s="20"/>
    </row>
    <row r="21" spans="1:6" ht="20.100000000000001" customHeight="1" thickTop="1" x14ac:dyDescent="0.25">
      <c r="A21" s="28" t="s">
        <v>42</v>
      </c>
      <c r="B21" s="35">
        <f>B14+B17+B18+B19</f>
        <v>0</v>
      </c>
      <c r="C21" s="31"/>
      <c r="D21" s="29" t="s">
        <v>43</v>
      </c>
      <c r="E21" s="35">
        <f>E14+SUM(E17:E19)</f>
        <v>0</v>
      </c>
      <c r="F21" s="31"/>
    </row>
    <row r="22" spans="1:6" ht="20.100000000000001" customHeight="1" thickBot="1" x14ac:dyDescent="0.3">
      <c r="A22" s="36"/>
      <c r="B22" s="38"/>
      <c r="C22" s="39"/>
      <c r="D22" s="37"/>
      <c r="E22" s="40">
        <f>B21-E21</f>
        <v>0</v>
      </c>
      <c r="F22" s="39"/>
    </row>
    <row r="28" spans="1:6" ht="20.100000000000001" customHeight="1" x14ac:dyDescent="0.25">
      <c r="A28" s="15" t="s">
        <v>190</v>
      </c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716-0E6C-4C32-B612-FA23F60A8BC7}">
  <dimension ref="A1:K124"/>
  <sheetViews>
    <sheetView showGridLines="0" zoomScaleNormal="100" workbookViewId="0">
      <pane ySplit="2" topLeftCell="A111" activePane="bottomLeft" state="frozen"/>
      <selection pane="bottomLeft" activeCell="D37" sqref="D37"/>
    </sheetView>
  </sheetViews>
  <sheetFormatPr defaultRowHeight="15" customHeight="1" x14ac:dyDescent="0.25"/>
  <cols>
    <col min="1" max="1" width="20.28515625" style="1" customWidth="1"/>
    <col min="2" max="11" width="18.7109375" style="1" customWidth="1"/>
    <col min="12" max="16384" width="9.140625" style="1"/>
  </cols>
  <sheetData>
    <row r="1" spans="1:11" ht="15" customHeight="1" x14ac:dyDescent="0.25">
      <c r="A1" s="332" t="s">
        <v>234</v>
      </c>
      <c r="B1" s="336" t="s">
        <v>53</v>
      </c>
      <c r="C1" s="337"/>
      <c r="D1" s="338"/>
      <c r="E1" s="336" t="s">
        <v>51</v>
      </c>
      <c r="F1" s="337"/>
      <c r="G1" s="338"/>
      <c r="H1" s="336" t="s">
        <v>47</v>
      </c>
      <c r="I1" s="337"/>
      <c r="J1" s="338"/>
      <c r="K1" s="334" t="s">
        <v>48</v>
      </c>
    </row>
    <row r="2" spans="1:11" ht="15" customHeight="1" thickBot="1" x14ac:dyDescent="0.3">
      <c r="A2" s="333"/>
      <c r="B2" s="113" t="s">
        <v>49</v>
      </c>
      <c r="C2" s="113" t="s">
        <v>50</v>
      </c>
      <c r="D2" s="113" t="s">
        <v>52</v>
      </c>
      <c r="E2" s="113" t="s">
        <v>49</v>
      </c>
      <c r="F2" s="113" t="s">
        <v>50</v>
      </c>
      <c r="G2" s="113" t="s">
        <v>52</v>
      </c>
      <c r="H2" s="113" t="s">
        <v>49</v>
      </c>
      <c r="I2" s="113" t="s">
        <v>50</v>
      </c>
      <c r="J2" s="113" t="s">
        <v>54</v>
      </c>
      <c r="K2" s="335"/>
    </row>
    <row r="3" spans="1:11" ht="15" customHeight="1" thickTop="1" x14ac:dyDescent="0.25">
      <c r="A3" s="50" t="s">
        <v>233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15" customHeight="1" x14ac:dyDescent="0.25">
      <c r="A4" s="47" t="s">
        <v>235</v>
      </c>
      <c r="B4" s="48"/>
      <c r="C4" s="48"/>
      <c r="D4" s="48"/>
      <c r="E4" s="48"/>
      <c r="F4" s="48"/>
      <c r="G4" s="48"/>
      <c r="H4" s="48"/>
      <c r="I4" s="48"/>
      <c r="J4" s="48"/>
      <c r="K4" s="49">
        <f>IFERROR(J4/J3-1,0%)</f>
        <v>0</v>
      </c>
    </row>
    <row r="5" spans="1:11" ht="15" customHeight="1" x14ac:dyDescent="0.25">
      <c r="A5" s="47" t="s">
        <v>236</v>
      </c>
      <c r="B5" s="48"/>
      <c r="C5" s="48"/>
      <c r="D5" s="48"/>
      <c r="E5" s="48"/>
      <c r="F5" s="48"/>
      <c r="G5" s="48"/>
      <c r="H5" s="48"/>
      <c r="I5" s="48"/>
      <c r="J5" s="48"/>
      <c r="K5" s="49">
        <f t="shared" ref="K5:K62" si="0">IFERROR(J5/J4-1,0%)</f>
        <v>0</v>
      </c>
    </row>
    <row r="6" spans="1:11" ht="15" customHeight="1" x14ac:dyDescent="0.25">
      <c r="A6" s="47" t="s">
        <v>237</v>
      </c>
      <c r="B6" s="48"/>
      <c r="C6" s="48"/>
      <c r="D6" s="48"/>
      <c r="E6" s="48"/>
      <c r="F6" s="48"/>
      <c r="G6" s="48"/>
      <c r="H6" s="48"/>
      <c r="I6" s="48"/>
      <c r="J6" s="48"/>
      <c r="K6" s="49">
        <f t="shared" si="0"/>
        <v>0</v>
      </c>
    </row>
    <row r="7" spans="1:11" ht="15" customHeight="1" x14ac:dyDescent="0.25">
      <c r="A7" s="47" t="s">
        <v>238</v>
      </c>
      <c r="B7" s="48"/>
      <c r="C7" s="48"/>
      <c r="D7" s="48"/>
      <c r="E7" s="48"/>
      <c r="F7" s="48"/>
      <c r="G7" s="48"/>
      <c r="H7" s="48"/>
      <c r="I7" s="48"/>
      <c r="J7" s="48"/>
      <c r="K7" s="49">
        <f t="shared" si="0"/>
        <v>0</v>
      </c>
    </row>
    <row r="8" spans="1:11" ht="15" customHeight="1" x14ac:dyDescent="0.25">
      <c r="A8" s="47" t="s">
        <v>239</v>
      </c>
      <c r="B8" s="48"/>
      <c r="C8" s="48"/>
      <c r="D8" s="48"/>
      <c r="E8" s="48"/>
      <c r="F8" s="48"/>
      <c r="G8" s="48"/>
      <c r="H8" s="48"/>
      <c r="I8" s="48"/>
      <c r="J8" s="48"/>
      <c r="K8" s="49">
        <f t="shared" si="0"/>
        <v>0</v>
      </c>
    </row>
    <row r="9" spans="1:11" ht="15" customHeight="1" x14ac:dyDescent="0.25">
      <c r="A9" s="47" t="s">
        <v>240</v>
      </c>
      <c r="B9" s="48"/>
      <c r="C9" s="48"/>
      <c r="D9" s="48"/>
      <c r="E9" s="48"/>
      <c r="F9" s="48"/>
      <c r="G9" s="48"/>
      <c r="H9" s="48"/>
      <c r="I9" s="48"/>
      <c r="J9" s="48"/>
      <c r="K9" s="49">
        <f t="shared" si="0"/>
        <v>0</v>
      </c>
    </row>
    <row r="10" spans="1:11" ht="15" customHeight="1" x14ac:dyDescent="0.25">
      <c r="A10" s="47" t="s">
        <v>241</v>
      </c>
      <c r="B10" s="48"/>
      <c r="C10" s="48"/>
      <c r="D10" s="48"/>
      <c r="E10" s="48"/>
      <c r="F10" s="48"/>
      <c r="G10" s="48"/>
      <c r="H10" s="48"/>
      <c r="I10" s="48"/>
      <c r="J10" s="48"/>
      <c r="K10" s="49">
        <f t="shared" si="0"/>
        <v>0</v>
      </c>
    </row>
    <row r="11" spans="1:11" ht="15" customHeight="1" x14ac:dyDescent="0.25">
      <c r="A11" s="47" t="s">
        <v>242</v>
      </c>
      <c r="B11" s="48"/>
      <c r="C11" s="48"/>
      <c r="D11" s="48"/>
      <c r="E11" s="48"/>
      <c r="F11" s="48"/>
      <c r="G11" s="48"/>
      <c r="H11" s="48"/>
      <c r="I11" s="48"/>
      <c r="J11" s="48"/>
      <c r="K11" s="49">
        <f t="shared" si="0"/>
        <v>0</v>
      </c>
    </row>
    <row r="12" spans="1:11" ht="15" customHeight="1" x14ac:dyDescent="0.25">
      <c r="A12" s="47" t="s">
        <v>243</v>
      </c>
      <c r="B12" s="48"/>
      <c r="C12" s="48"/>
      <c r="D12" s="48"/>
      <c r="E12" s="48"/>
      <c r="F12" s="48"/>
      <c r="G12" s="48"/>
      <c r="H12" s="48"/>
      <c r="I12" s="48"/>
      <c r="J12" s="48"/>
      <c r="K12" s="49">
        <f t="shared" si="0"/>
        <v>0</v>
      </c>
    </row>
    <row r="13" spans="1:11" ht="15" customHeight="1" x14ac:dyDescent="0.25">
      <c r="A13" s="47" t="s">
        <v>244</v>
      </c>
      <c r="B13" s="48"/>
      <c r="C13" s="48"/>
      <c r="D13" s="48"/>
      <c r="E13" s="48"/>
      <c r="F13" s="48"/>
      <c r="G13" s="48"/>
      <c r="H13" s="48"/>
      <c r="I13" s="48"/>
      <c r="J13" s="48"/>
      <c r="K13" s="49">
        <f t="shared" si="0"/>
        <v>0</v>
      </c>
    </row>
    <row r="14" spans="1:11" ht="15" customHeight="1" x14ac:dyDescent="0.25">
      <c r="A14" s="47" t="s">
        <v>245</v>
      </c>
      <c r="B14" s="48"/>
      <c r="C14" s="48"/>
      <c r="D14" s="48"/>
      <c r="E14" s="48"/>
      <c r="F14" s="48"/>
      <c r="G14" s="48"/>
      <c r="H14" s="48"/>
      <c r="I14" s="48"/>
      <c r="J14" s="48"/>
      <c r="K14" s="49">
        <f t="shared" si="0"/>
        <v>0</v>
      </c>
    </row>
    <row r="15" spans="1:11" ht="15" customHeight="1" x14ac:dyDescent="0.25">
      <c r="A15" s="47" t="s">
        <v>246</v>
      </c>
      <c r="B15" s="48"/>
      <c r="C15" s="48"/>
      <c r="D15" s="48"/>
      <c r="E15" s="48"/>
      <c r="F15" s="48"/>
      <c r="G15" s="48"/>
      <c r="H15" s="48"/>
      <c r="I15" s="48"/>
      <c r="J15" s="48"/>
      <c r="K15" s="49">
        <f t="shared" si="0"/>
        <v>0</v>
      </c>
    </row>
    <row r="16" spans="1:11" ht="15" customHeight="1" x14ac:dyDescent="0.25">
      <c r="A16" s="47" t="s">
        <v>247</v>
      </c>
      <c r="B16" s="48"/>
      <c r="C16" s="48"/>
      <c r="D16" s="48"/>
      <c r="E16" s="48"/>
      <c r="F16" s="48"/>
      <c r="G16" s="48"/>
      <c r="H16" s="48"/>
      <c r="I16" s="48"/>
      <c r="J16" s="48"/>
      <c r="K16" s="49">
        <f t="shared" si="0"/>
        <v>0</v>
      </c>
    </row>
    <row r="17" spans="1:11" ht="15" customHeight="1" x14ac:dyDescent="0.25">
      <c r="A17" s="47" t="s">
        <v>248</v>
      </c>
      <c r="B17" s="48"/>
      <c r="C17" s="48"/>
      <c r="D17" s="48"/>
      <c r="E17" s="48"/>
      <c r="F17" s="48"/>
      <c r="G17" s="48"/>
      <c r="H17" s="48"/>
      <c r="I17" s="48"/>
      <c r="J17" s="48"/>
      <c r="K17" s="49">
        <f t="shared" si="0"/>
        <v>0</v>
      </c>
    </row>
    <row r="18" spans="1:11" ht="15" customHeight="1" x14ac:dyDescent="0.25">
      <c r="A18" s="47" t="s">
        <v>249</v>
      </c>
      <c r="B18" s="48"/>
      <c r="C18" s="48"/>
      <c r="D18" s="48"/>
      <c r="E18" s="48"/>
      <c r="F18" s="48"/>
      <c r="G18" s="48"/>
      <c r="H18" s="48"/>
      <c r="I18" s="48"/>
      <c r="J18" s="48"/>
      <c r="K18" s="49">
        <f t="shared" si="0"/>
        <v>0</v>
      </c>
    </row>
    <row r="19" spans="1:11" ht="15" customHeight="1" x14ac:dyDescent="0.25">
      <c r="A19" s="47" t="s">
        <v>250</v>
      </c>
      <c r="B19" s="48"/>
      <c r="C19" s="48"/>
      <c r="D19" s="48"/>
      <c r="E19" s="48"/>
      <c r="F19" s="48"/>
      <c r="G19" s="48"/>
      <c r="H19" s="48"/>
      <c r="I19" s="48"/>
      <c r="J19" s="48"/>
      <c r="K19" s="49">
        <f t="shared" si="0"/>
        <v>0</v>
      </c>
    </row>
    <row r="20" spans="1:11" ht="15" customHeight="1" x14ac:dyDescent="0.25">
      <c r="A20" s="47" t="s">
        <v>251</v>
      </c>
      <c r="B20" s="48"/>
      <c r="C20" s="48"/>
      <c r="D20" s="48"/>
      <c r="E20" s="48"/>
      <c r="F20" s="48"/>
      <c r="G20" s="48"/>
      <c r="H20" s="48"/>
      <c r="I20" s="48"/>
      <c r="J20" s="48"/>
      <c r="K20" s="49">
        <f t="shared" si="0"/>
        <v>0</v>
      </c>
    </row>
    <row r="21" spans="1:11" ht="15" customHeight="1" x14ac:dyDescent="0.25">
      <c r="A21" s="47" t="s">
        <v>252</v>
      </c>
      <c r="B21" s="48"/>
      <c r="C21" s="48"/>
      <c r="D21" s="48"/>
      <c r="E21" s="48"/>
      <c r="F21" s="48"/>
      <c r="G21" s="48"/>
      <c r="H21" s="48"/>
      <c r="I21" s="48"/>
      <c r="J21" s="48"/>
      <c r="K21" s="49">
        <f t="shared" si="0"/>
        <v>0</v>
      </c>
    </row>
    <row r="22" spans="1:11" ht="15" customHeight="1" x14ac:dyDescent="0.25">
      <c r="A22" s="47" t="s">
        <v>253</v>
      </c>
      <c r="B22" s="48"/>
      <c r="C22" s="48"/>
      <c r="D22" s="48"/>
      <c r="E22" s="48"/>
      <c r="F22" s="48"/>
      <c r="G22" s="48"/>
      <c r="H22" s="48"/>
      <c r="I22" s="48"/>
      <c r="J22" s="48"/>
      <c r="K22" s="49">
        <f t="shared" si="0"/>
        <v>0</v>
      </c>
    </row>
    <row r="23" spans="1:11" ht="15" customHeight="1" x14ac:dyDescent="0.25">
      <c r="A23" s="47" t="s">
        <v>254</v>
      </c>
      <c r="B23" s="48"/>
      <c r="C23" s="48"/>
      <c r="D23" s="48"/>
      <c r="E23" s="48"/>
      <c r="F23" s="48"/>
      <c r="G23" s="48"/>
      <c r="H23" s="48"/>
      <c r="I23" s="48"/>
      <c r="J23" s="48"/>
      <c r="K23" s="49">
        <f t="shared" si="0"/>
        <v>0</v>
      </c>
    </row>
    <row r="24" spans="1:11" ht="15" customHeight="1" x14ac:dyDescent="0.25">
      <c r="A24" s="47" t="s">
        <v>255</v>
      </c>
      <c r="B24" s="48"/>
      <c r="C24" s="48"/>
      <c r="D24" s="48"/>
      <c r="E24" s="48"/>
      <c r="F24" s="48"/>
      <c r="G24" s="48"/>
      <c r="H24" s="48"/>
      <c r="I24" s="48"/>
      <c r="J24" s="48"/>
      <c r="K24" s="49">
        <f t="shared" si="0"/>
        <v>0</v>
      </c>
    </row>
    <row r="25" spans="1:11" ht="15" customHeight="1" x14ac:dyDescent="0.25">
      <c r="A25" s="47" t="s">
        <v>256</v>
      </c>
      <c r="B25" s="48"/>
      <c r="C25" s="48"/>
      <c r="D25" s="48"/>
      <c r="E25" s="48"/>
      <c r="F25" s="48"/>
      <c r="G25" s="48"/>
      <c r="H25" s="48"/>
      <c r="I25" s="48"/>
      <c r="J25" s="48"/>
      <c r="K25" s="49">
        <f t="shared" si="0"/>
        <v>0</v>
      </c>
    </row>
    <row r="26" spans="1:11" ht="15" customHeight="1" x14ac:dyDescent="0.25">
      <c r="A26" s="47" t="s">
        <v>257</v>
      </c>
      <c r="B26" s="48"/>
      <c r="C26" s="48"/>
      <c r="D26" s="48"/>
      <c r="E26" s="48"/>
      <c r="F26" s="48"/>
      <c r="G26" s="48"/>
      <c r="H26" s="48"/>
      <c r="I26" s="48"/>
      <c r="J26" s="48"/>
      <c r="K26" s="49">
        <f t="shared" si="0"/>
        <v>0</v>
      </c>
    </row>
    <row r="27" spans="1:11" ht="15" customHeight="1" x14ac:dyDescent="0.25">
      <c r="A27" s="47" t="s">
        <v>258</v>
      </c>
      <c r="B27" s="48"/>
      <c r="C27" s="48"/>
      <c r="D27" s="48"/>
      <c r="E27" s="48"/>
      <c r="F27" s="48"/>
      <c r="G27" s="48"/>
      <c r="H27" s="48"/>
      <c r="I27" s="48"/>
      <c r="J27" s="48"/>
      <c r="K27" s="49">
        <f t="shared" si="0"/>
        <v>0</v>
      </c>
    </row>
    <row r="28" spans="1:11" ht="15" customHeight="1" x14ac:dyDescent="0.25">
      <c r="A28" s="47" t="s">
        <v>259</v>
      </c>
      <c r="B28" s="48"/>
      <c r="C28" s="48"/>
      <c r="D28" s="48"/>
      <c r="E28" s="48"/>
      <c r="F28" s="48"/>
      <c r="G28" s="48"/>
      <c r="H28" s="48"/>
      <c r="I28" s="48"/>
      <c r="J28" s="48"/>
      <c r="K28" s="49">
        <f t="shared" si="0"/>
        <v>0</v>
      </c>
    </row>
    <row r="29" spans="1:11" ht="15" customHeight="1" x14ac:dyDescent="0.25">
      <c r="A29" s="47" t="s">
        <v>260</v>
      </c>
      <c r="B29" s="48"/>
      <c r="C29" s="48"/>
      <c r="D29" s="48"/>
      <c r="E29" s="48"/>
      <c r="F29" s="48"/>
      <c r="G29" s="48"/>
      <c r="H29" s="48"/>
      <c r="I29" s="48"/>
      <c r="J29" s="48"/>
      <c r="K29" s="49">
        <f t="shared" si="0"/>
        <v>0</v>
      </c>
    </row>
    <row r="30" spans="1:11" ht="15" customHeight="1" x14ac:dyDescent="0.25">
      <c r="A30" s="47" t="s">
        <v>261</v>
      </c>
      <c r="B30" s="48"/>
      <c r="C30" s="48"/>
      <c r="D30" s="48"/>
      <c r="E30" s="48"/>
      <c r="F30" s="48"/>
      <c r="G30" s="48"/>
      <c r="H30" s="48"/>
      <c r="I30" s="48"/>
      <c r="J30" s="48"/>
      <c r="K30" s="49">
        <f t="shared" si="0"/>
        <v>0</v>
      </c>
    </row>
    <row r="31" spans="1:11" ht="15" customHeight="1" x14ac:dyDescent="0.25">
      <c r="A31" s="47" t="s">
        <v>262</v>
      </c>
      <c r="B31" s="48"/>
      <c r="C31" s="48"/>
      <c r="D31" s="48"/>
      <c r="E31" s="48"/>
      <c r="F31" s="48"/>
      <c r="G31" s="48"/>
      <c r="H31" s="48"/>
      <c r="I31" s="48"/>
      <c r="J31" s="48"/>
      <c r="K31" s="49">
        <f t="shared" si="0"/>
        <v>0</v>
      </c>
    </row>
    <row r="32" spans="1:11" ht="15" customHeight="1" x14ac:dyDescent="0.25">
      <c r="A32" s="47" t="s">
        <v>263</v>
      </c>
      <c r="B32" s="48"/>
      <c r="C32" s="48"/>
      <c r="D32" s="48"/>
      <c r="E32" s="48"/>
      <c r="F32" s="48"/>
      <c r="G32" s="48"/>
      <c r="H32" s="48"/>
      <c r="I32" s="48"/>
      <c r="J32" s="48"/>
      <c r="K32" s="49">
        <f t="shared" si="0"/>
        <v>0</v>
      </c>
    </row>
    <row r="33" spans="1:11" ht="15" customHeight="1" x14ac:dyDescent="0.25">
      <c r="A33" s="47" t="s">
        <v>264</v>
      </c>
      <c r="B33" s="48"/>
      <c r="C33" s="48"/>
      <c r="D33" s="48"/>
      <c r="E33" s="48"/>
      <c r="F33" s="48"/>
      <c r="G33" s="48"/>
      <c r="H33" s="48"/>
      <c r="I33" s="48"/>
      <c r="J33" s="48"/>
      <c r="K33" s="49">
        <f t="shared" si="0"/>
        <v>0</v>
      </c>
    </row>
    <row r="34" spans="1:11" ht="15" customHeight="1" x14ac:dyDescent="0.25">
      <c r="A34" s="47" t="s">
        <v>265</v>
      </c>
      <c r="B34" s="48"/>
      <c r="C34" s="48"/>
      <c r="D34" s="48"/>
      <c r="E34" s="48"/>
      <c r="F34" s="48"/>
      <c r="G34" s="48"/>
      <c r="H34" s="48"/>
      <c r="I34" s="48"/>
      <c r="J34" s="48"/>
      <c r="K34" s="49">
        <f t="shared" si="0"/>
        <v>0</v>
      </c>
    </row>
    <row r="35" spans="1:11" ht="15" customHeight="1" x14ac:dyDescent="0.25">
      <c r="A35" s="47" t="s">
        <v>266</v>
      </c>
      <c r="B35" s="48"/>
      <c r="C35" s="48"/>
      <c r="D35" s="48"/>
      <c r="E35" s="48"/>
      <c r="F35" s="48"/>
      <c r="G35" s="48"/>
      <c r="H35" s="48"/>
      <c r="I35" s="48"/>
      <c r="J35" s="48"/>
      <c r="K35" s="49">
        <f t="shared" si="0"/>
        <v>0</v>
      </c>
    </row>
    <row r="36" spans="1:11" ht="15" customHeight="1" x14ac:dyDescent="0.25">
      <c r="A36" s="47" t="s">
        <v>267</v>
      </c>
      <c r="B36" s="48"/>
      <c r="C36" s="48"/>
      <c r="D36" s="48"/>
      <c r="E36" s="48"/>
      <c r="F36" s="48"/>
      <c r="G36" s="48"/>
      <c r="H36" s="48"/>
      <c r="I36" s="48"/>
      <c r="J36" s="48"/>
      <c r="K36" s="49">
        <f t="shared" si="0"/>
        <v>0</v>
      </c>
    </row>
    <row r="37" spans="1:11" ht="15" customHeight="1" x14ac:dyDescent="0.25">
      <c r="A37" s="47" t="s">
        <v>268</v>
      </c>
      <c r="B37" s="48"/>
      <c r="C37" s="48"/>
      <c r="D37" s="48"/>
      <c r="E37" s="48"/>
      <c r="F37" s="48"/>
      <c r="G37" s="48"/>
      <c r="H37" s="48"/>
      <c r="I37" s="48"/>
      <c r="J37" s="48"/>
      <c r="K37" s="49">
        <f t="shared" si="0"/>
        <v>0</v>
      </c>
    </row>
    <row r="38" spans="1:11" ht="15" customHeight="1" x14ac:dyDescent="0.25">
      <c r="A38" s="47" t="s">
        <v>269</v>
      </c>
      <c r="B38" s="48"/>
      <c r="C38" s="48"/>
      <c r="D38" s="48"/>
      <c r="E38" s="48"/>
      <c r="F38" s="48"/>
      <c r="G38" s="48"/>
      <c r="H38" s="48"/>
      <c r="I38" s="48"/>
      <c r="J38" s="48"/>
      <c r="K38" s="49">
        <f t="shared" si="0"/>
        <v>0</v>
      </c>
    </row>
    <row r="39" spans="1:11" ht="15" customHeight="1" x14ac:dyDescent="0.25">
      <c r="A39" s="47" t="s">
        <v>270</v>
      </c>
      <c r="B39" s="48"/>
      <c r="C39" s="48"/>
      <c r="D39" s="48"/>
      <c r="E39" s="48"/>
      <c r="F39" s="48"/>
      <c r="G39" s="48"/>
      <c r="H39" s="48"/>
      <c r="I39" s="48"/>
      <c r="J39" s="48"/>
      <c r="K39" s="49">
        <f t="shared" si="0"/>
        <v>0</v>
      </c>
    </row>
    <row r="40" spans="1:11" ht="15" customHeight="1" x14ac:dyDescent="0.25">
      <c r="A40" s="47" t="s">
        <v>271</v>
      </c>
      <c r="B40" s="48"/>
      <c r="C40" s="48"/>
      <c r="D40" s="48"/>
      <c r="E40" s="48"/>
      <c r="F40" s="48"/>
      <c r="G40" s="48"/>
      <c r="H40" s="48"/>
      <c r="I40" s="48"/>
      <c r="J40" s="48"/>
      <c r="K40" s="49">
        <f t="shared" si="0"/>
        <v>0</v>
      </c>
    </row>
    <row r="41" spans="1:11" ht="15" customHeight="1" x14ac:dyDescent="0.25">
      <c r="A41" s="47" t="s">
        <v>272</v>
      </c>
      <c r="B41" s="48"/>
      <c r="C41" s="48"/>
      <c r="D41" s="48"/>
      <c r="E41" s="48"/>
      <c r="F41" s="48"/>
      <c r="G41" s="48"/>
      <c r="H41" s="48"/>
      <c r="I41" s="48"/>
      <c r="J41" s="48"/>
      <c r="K41" s="49">
        <f t="shared" si="0"/>
        <v>0</v>
      </c>
    </row>
    <row r="42" spans="1:11" ht="15" customHeight="1" x14ac:dyDescent="0.25">
      <c r="A42" s="47" t="s">
        <v>273</v>
      </c>
      <c r="B42" s="48"/>
      <c r="C42" s="48"/>
      <c r="D42" s="48"/>
      <c r="E42" s="48"/>
      <c r="F42" s="48"/>
      <c r="G42" s="48"/>
      <c r="H42" s="48"/>
      <c r="I42" s="48"/>
      <c r="J42" s="48"/>
      <c r="K42" s="49">
        <f t="shared" si="0"/>
        <v>0</v>
      </c>
    </row>
    <row r="43" spans="1:11" ht="15" customHeight="1" x14ac:dyDescent="0.25">
      <c r="A43" s="47" t="s">
        <v>274</v>
      </c>
      <c r="B43" s="48"/>
      <c r="C43" s="48"/>
      <c r="D43" s="48"/>
      <c r="E43" s="48"/>
      <c r="F43" s="48"/>
      <c r="G43" s="48"/>
      <c r="H43" s="48"/>
      <c r="I43" s="48"/>
      <c r="J43" s="48"/>
      <c r="K43" s="49">
        <f t="shared" si="0"/>
        <v>0</v>
      </c>
    </row>
    <row r="44" spans="1:11" ht="15" customHeight="1" x14ac:dyDescent="0.25">
      <c r="A44" s="47" t="s">
        <v>275</v>
      </c>
      <c r="B44" s="48"/>
      <c r="C44" s="48"/>
      <c r="D44" s="48"/>
      <c r="E44" s="48"/>
      <c r="F44" s="48"/>
      <c r="G44" s="48"/>
      <c r="H44" s="48"/>
      <c r="I44" s="48"/>
      <c r="J44" s="48"/>
      <c r="K44" s="49">
        <f t="shared" si="0"/>
        <v>0</v>
      </c>
    </row>
    <row r="45" spans="1:11" ht="15" customHeight="1" x14ac:dyDescent="0.25">
      <c r="A45" s="47" t="s">
        <v>276</v>
      </c>
      <c r="B45" s="48"/>
      <c r="C45" s="48"/>
      <c r="D45" s="48"/>
      <c r="E45" s="48"/>
      <c r="F45" s="48"/>
      <c r="G45" s="48"/>
      <c r="H45" s="48"/>
      <c r="I45" s="48"/>
      <c r="J45" s="48"/>
      <c r="K45" s="49">
        <f t="shared" si="0"/>
        <v>0</v>
      </c>
    </row>
    <row r="46" spans="1:11" ht="15" customHeight="1" x14ac:dyDescent="0.25">
      <c r="A46" s="47" t="s">
        <v>277</v>
      </c>
      <c r="B46" s="48"/>
      <c r="C46" s="48"/>
      <c r="D46" s="48"/>
      <c r="E46" s="48"/>
      <c r="F46" s="48"/>
      <c r="G46" s="48"/>
      <c r="H46" s="48"/>
      <c r="I46" s="48"/>
      <c r="J46" s="48"/>
      <c r="K46" s="49">
        <f t="shared" si="0"/>
        <v>0</v>
      </c>
    </row>
    <row r="47" spans="1:11" ht="15" customHeight="1" x14ac:dyDescent="0.25">
      <c r="A47" s="47" t="s">
        <v>278</v>
      </c>
      <c r="B47" s="48"/>
      <c r="C47" s="48"/>
      <c r="D47" s="48"/>
      <c r="E47" s="48"/>
      <c r="F47" s="48"/>
      <c r="G47" s="48"/>
      <c r="H47" s="48"/>
      <c r="I47" s="48"/>
      <c r="J47" s="48"/>
      <c r="K47" s="49">
        <f t="shared" si="0"/>
        <v>0</v>
      </c>
    </row>
    <row r="48" spans="1:11" ht="15" customHeight="1" x14ac:dyDescent="0.25">
      <c r="A48" s="47" t="s">
        <v>279</v>
      </c>
      <c r="B48" s="48"/>
      <c r="C48" s="48"/>
      <c r="D48" s="48"/>
      <c r="E48" s="48"/>
      <c r="F48" s="48"/>
      <c r="G48" s="48"/>
      <c r="H48" s="48"/>
      <c r="I48" s="48"/>
      <c r="J48" s="48"/>
      <c r="K48" s="49">
        <f t="shared" si="0"/>
        <v>0</v>
      </c>
    </row>
    <row r="49" spans="1:11" ht="15" customHeight="1" x14ac:dyDescent="0.25">
      <c r="A49" s="47" t="s">
        <v>280</v>
      </c>
      <c r="B49" s="48"/>
      <c r="C49" s="48"/>
      <c r="D49" s="48"/>
      <c r="E49" s="48"/>
      <c r="F49" s="48"/>
      <c r="G49" s="48"/>
      <c r="H49" s="48"/>
      <c r="I49" s="48"/>
      <c r="J49" s="48"/>
      <c r="K49" s="49">
        <f t="shared" si="0"/>
        <v>0</v>
      </c>
    </row>
    <row r="50" spans="1:11" ht="15" customHeight="1" x14ac:dyDescent="0.25">
      <c r="A50" s="47" t="s">
        <v>281</v>
      </c>
      <c r="B50" s="48"/>
      <c r="C50" s="48"/>
      <c r="D50" s="48"/>
      <c r="E50" s="48"/>
      <c r="F50" s="48"/>
      <c r="G50" s="48"/>
      <c r="H50" s="48"/>
      <c r="I50" s="48"/>
      <c r="J50" s="48"/>
      <c r="K50" s="49">
        <f t="shared" si="0"/>
        <v>0</v>
      </c>
    </row>
    <row r="51" spans="1:11" ht="15" customHeight="1" x14ac:dyDescent="0.25">
      <c r="A51" s="47" t="s">
        <v>282</v>
      </c>
      <c r="B51" s="48"/>
      <c r="C51" s="48"/>
      <c r="D51" s="48"/>
      <c r="E51" s="48"/>
      <c r="F51" s="48"/>
      <c r="G51" s="48"/>
      <c r="H51" s="48"/>
      <c r="I51" s="48"/>
      <c r="J51" s="48"/>
      <c r="K51" s="49">
        <f t="shared" si="0"/>
        <v>0</v>
      </c>
    </row>
    <row r="52" spans="1:11" ht="15" customHeight="1" x14ac:dyDescent="0.25">
      <c r="A52" s="47" t="s">
        <v>283</v>
      </c>
      <c r="B52" s="48"/>
      <c r="C52" s="48"/>
      <c r="D52" s="48"/>
      <c r="E52" s="48"/>
      <c r="F52" s="48"/>
      <c r="G52" s="48"/>
      <c r="H52" s="48"/>
      <c r="I52" s="48"/>
      <c r="J52" s="48"/>
      <c r="K52" s="49">
        <f t="shared" si="0"/>
        <v>0</v>
      </c>
    </row>
    <row r="53" spans="1:11" ht="15" customHeight="1" x14ac:dyDescent="0.25">
      <c r="A53" s="47" t="s">
        <v>284</v>
      </c>
      <c r="B53" s="48"/>
      <c r="C53" s="48"/>
      <c r="D53" s="48"/>
      <c r="E53" s="48"/>
      <c r="F53" s="48"/>
      <c r="G53" s="48"/>
      <c r="H53" s="48"/>
      <c r="I53" s="48"/>
      <c r="J53" s="48"/>
      <c r="K53" s="49">
        <f t="shared" si="0"/>
        <v>0</v>
      </c>
    </row>
    <row r="54" spans="1:11" ht="15" customHeight="1" x14ac:dyDescent="0.25">
      <c r="A54" s="47" t="s">
        <v>285</v>
      </c>
      <c r="B54" s="48"/>
      <c r="C54" s="48"/>
      <c r="D54" s="48"/>
      <c r="E54" s="48"/>
      <c r="F54" s="48"/>
      <c r="G54" s="48"/>
      <c r="H54" s="48"/>
      <c r="I54" s="48"/>
      <c r="J54" s="48"/>
      <c r="K54" s="49">
        <f t="shared" si="0"/>
        <v>0</v>
      </c>
    </row>
    <row r="55" spans="1:11" ht="15" customHeight="1" x14ac:dyDescent="0.25">
      <c r="A55" s="47" t="s">
        <v>286</v>
      </c>
      <c r="B55" s="48"/>
      <c r="C55" s="48"/>
      <c r="D55" s="48"/>
      <c r="E55" s="48"/>
      <c r="F55" s="48"/>
      <c r="G55" s="48"/>
      <c r="H55" s="48"/>
      <c r="I55" s="48"/>
      <c r="J55" s="48"/>
      <c r="K55" s="49">
        <f t="shared" si="0"/>
        <v>0</v>
      </c>
    </row>
    <row r="56" spans="1:11" ht="15" customHeight="1" x14ac:dyDescent="0.25">
      <c r="A56" s="47" t="s">
        <v>287</v>
      </c>
      <c r="B56" s="48"/>
      <c r="C56" s="48"/>
      <c r="D56" s="48"/>
      <c r="E56" s="48"/>
      <c r="F56" s="48"/>
      <c r="G56" s="48"/>
      <c r="H56" s="48"/>
      <c r="I56" s="48"/>
      <c r="J56" s="48"/>
      <c r="K56" s="49">
        <f t="shared" si="0"/>
        <v>0</v>
      </c>
    </row>
    <row r="57" spans="1:11" ht="15" customHeight="1" x14ac:dyDescent="0.25">
      <c r="A57" s="47" t="s">
        <v>288</v>
      </c>
      <c r="B57" s="48"/>
      <c r="C57" s="48"/>
      <c r="D57" s="48"/>
      <c r="E57" s="48"/>
      <c r="F57" s="48"/>
      <c r="G57" s="48"/>
      <c r="H57" s="48"/>
      <c r="I57" s="48"/>
      <c r="J57" s="48"/>
      <c r="K57" s="49">
        <f t="shared" si="0"/>
        <v>0</v>
      </c>
    </row>
    <row r="58" spans="1:11" ht="15" customHeight="1" x14ac:dyDescent="0.25">
      <c r="A58" s="47" t="s">
        <v>289</v>
      </c>
      <c r="B58" s="48"/>
      <c r="C58" s="48"/>
      <c r="D58" s="48"/>
      <c r="E58" s="48"/>
      <c r="F58" s="48"/>
      <c r="G58" s="48"/>
      <c r="H58" s="48"/>
      <c r="I58" s="48"/>
      <c r="J58" s="48"/>
      <c r="K58" s="49">
        <f t="shared" si="0"/>
        <v>0</v>
      </c>
    </row>
    <row r="59" spans="1:11" ht="15" customHeight="1" x14ac:dyDescent="0.25">
      <c r="A59" s="47" t="s">
        <v>290</v>
      </c>
      <c r="B59" s="48"/>
      <c r="C59" s="48"/>
      <c r="D59" s="48"/>
      <c r="E59" s="48"/>
      <c r="F59" s="48"/>
      <c r="G59" s="48"/>
      <c r="H59" s="48"/>
      <c r="I59" s="48"/>
      <c r="J59" s="48"/>
      <c r="K59" s="49">
        <f t="shared" si="0"/>
        <v>0</v>
      </c>
    </row>
    <row r="60" spans="1:11" ht="15" customHeight="1" x14ac:dyDescent="0.25">
      <c r="A60" s="47" t="s">
        <v>291</v>
      </c>
      <c r="B60" s="48"/>
      <c r="C60" s="48"/>
      <c r="D60" s="48"/>
      <c r="E60" s="48"/>
      <c r="F60" s="48"/>
      <c r="G60" s="48"/>
      <c r="H60" s="48"/>
      <c r="I60" s="48"/>
      <c r="J60" s="48"/>
      <c r="K60" s="49">
        <f t="shared" si="0"/>
        <v>0</v>
      </c>
    </row>
    <row r="61" spans="1:11" ht="15" customHeight="1" x14ac:dyDescent="0.25">
      <c r="A61" s="47" t="s">
        <v>292</v>
      </c>
      <c r="B61" s="48"/>
      <c r="C61" s="48"/>
      <c r="D61" s="48"/>
      <c r="E61" s="48"/>
      <c r="F61" s="48"/>
      <c r="G61" s="48"/>
      <c r="H61" s="48"/>
      <c r="I61" s="48"/>
      <c r="J61" s="48"/>
      <c r="K61" s="49">
        <f t="shared" si="0"/>
        <v>0</v>
      </c>
    </row>
    <row r="62" spans="1:11" ht="15" customHeight="1" x14ac:dyDescent="0.25">
      <c r="A62" s="47" t="s">
        <v>293</v>
      </c>
      <c r="B62" s="48"/>
      <c r="C62" s="48"/>
      <c r="D62" s="48"/>
      <c r="E62" s="48"/>
      <c r="F62" s="48"/>
      <c r="G62" s="48"/>
      <c r="H62" s="48"/>
      <c r="I62" s="48"/>
      <c r="J62" s="48"/>
      <c r="K62" s="49">
        <f t="shared" si="0"/>
        <v>0</v>
      </c>
    </row>
    <row r="63" spans="1:11" ht="15" customHeight="1" x14ac:dyDescent="0.25">
      <c r="A63" s="47" t="s">
        <v>294</v>
      </c>
      <c r="B63" s="48"/>
      <c r="C63" s="48"/>
      <c r="D63" s="48"/>
      <c r="E63" s="48"/>
      <c r="F63" s="48"/>
      <c r="G63" s="48"/>
      <c r="H63" s="48"/>
      <c r="I63" s="48"/>
      <c r="J63" s="48"/>
      <c r="K63" s="49">
        <f t="shared" ref="K63:K118" si="1">IFERROR(J63/J62-1,0%)</f>
        <v>0</v>
      </c>
    </row>
    <row r="64" spans="1:11" ht="15" customHeight="1" x14ac:dyDescent="0.25">
      <c r="A64" s="47" t="s">
        <v>295</v>
      </c>
      <c r="B64" s="48"/>
      <c r="C64" s="48"/>
      <c r="D64" s="48"/>
      <c r="E64" s="48"/>
      <c r="F64" s="48"/>
      <c r="G64" s="48"/>
      <c r="H64" s="48"/>
      <c r="I64" s="48"/>
      <c r="J64" s="48"/>
      <c r="K64" s="49">
        <f t="shared" si="1"/>
        <v>0</v>
      </c>
    </row>
    <row r="65" spans="1:11" ht="15" customHeight="1" x14ac:dyDescent="0.25">
      <c r="A65" s="47" t="s">
        <v>296</v>
      </c>
      <c r="B65" s="48"/>
      <c r="C65" s="48"/>
      <c r="D65" s="48"/>
      <c r="E65" s="48"/>
      <c r="F65" s="48"/>
      <c r="G65" s="48"/>
      <c r="H65" s="48"/>
      <c r="I65" s="48"/>
      <c r="J65" s="48"/>
      <c r="K65" s="49">
        <f t="shared" si="1"/>
        <v>0</v>
      </c>
    </row>
    <row r="66" spans="1:11" ht="15" customHeight="1" x14ac:dyDescent="0.25">
      <c r="A66" s="47" t="s">
        <v>297</v>
      </c>
      <c r="B66" s="48"/>
      <c r="C66" s="48"/>
      <c r="D66" s="48"/>
      <c r="E66" s="48"/>
      <c r="F66" s="48"/>
      <c r="G66" s="48"/>
      <c r="H66" s="48"/>
      <c r="I66" s="48"/>
      <c r="J66" s="48"/>
      <c r="K66" s="49">
        <f t="shared" si="1"/>
        <v>0</v>
      </c>
    </row>
    <row r="67" spans="1:11" ht="15" customHeight="1" x14ac:dyDescent="0.25">
      <c r="A67" s="47" t="s">
        <v>298</v>
      </c>
      <c r="B67" s="48"/>
      <c r="C67" s="48"/>
      <c r="D67" s="48"/>
      <c r="E67" s="48"/>
      <c r="F67" s="48"/>
      <c r="G67" s="48"/>
      <c r="H67" s="48"/>
      <c r="I67" s="48"/>
      <c r="J67" s="48"/>
      <c r="K67" s="49">
        <f t="shared" si="1"/>
        <v>0</v>
      </c>
    </row>
    <row r="68" spans="1:11" ht="15" customHeight="1" x14ac:dyDescent="0.25">
      <c r="A68" s="47" t="s">
        <v>299</v>
      </c>
      <c r="B68" s="48"/>
      <c r="C68" s="48"/>
      <c r="D68" s="48"/>
      <c r="E68" s="48"/>
      <c r="F68" s="48"/>
      <c r="G68" s="48"/>
      <c r="H68" s="48"/>
      <c r="I68" s="48"/>
      <c r="J68" s="48"/>
      <c r="K68" s="49">
        <f t="shared" si="1"/>
        <v>0</v>
      </c>
    </row>
    <row r="69" spans="1:11" ht="15" customHeight="1" x14ac:dyDescent="0.25">
      <c r="A69" s="47" t="s">
        <v>300</v>
      </c>
      <c r="B69" s="48"/>
      <c r="C69" s="48"/>
      <c r="D69" s="48"/>
      <c r="E69" s="48"/>
      <c r="F69" s="48"/>
      <c r="G69" s="48"/>
      <c r="H69" s="48"/>
      <c r="I69" s="48"/>
      <c r="J69" s="48"/>
      <c r="K69" s="49">
        <f t="shared" si="1"/>
        <v>0</v>
      </c>
    </row>
    <row r="70" spans="1:11" ht="15" customHeight="1" x14ac:dyDescent="0.25">
      <c r="A70" s="47" t="s">
        <v>301</v>
      </c>
      <c r="B70" s="48"/>
      <c r="C70" s="48"/>
      <c r="D70" s="48"/>
      <c r="E70" s="48"/>
      <c r="F70" s="48"/>
      <c r="G70" s="48"/>
      <c r="H70" s="48"/>
      <c r="I70" s="48"/>
      <c r="J70" s="48"/>
      <c r="K70" s="49">
        <f t="shared" si="1"/>
        <v>0</v>
      </c>
    </row>
    <row r="71" spans="1:11" ht="15" customHeight="1" x14ac:dyDescent="0.25">
      <c r="A71" s="47" t="s">
        <v>302</v>
      </c>
      <c r="B71" s="48"/>
      <c r="C71" s="48"/>
      <c r="D71" s="48"/>
      <c r="E71" s="48"/>
      <c r="F71" s="48"/>
      <c r="G71" s="48"/>
      <c r="H71" s="48"/>
      <c r="I71" s="48"/>
      <c r="J71" s="48"/>
      <c r="K71" s="49">
        <f t="shared" si="1"/>
        <v>0</v>
      </c>
    </row>
    <row r="72" spans="1:11" ht="15" customHeight="1" x14ac:dyDescent="0.25">
      <c r="A72" s="47" t="s">
        <v>303</v>
      </c>
      <c r="B72" s="48"/>
      <c r="C72" s="48"/>
      <c r="D72" s="48"/>
      <c r="E72" s="48"/>
      <c r="F72" s="48"/>
      <c r="G72" s="48"/>
      <c r="H72" s="48"/>
      <c r="I72" s="48"/>
      <c r="J72" s="48"/>
      <c r="K72" s="49">
        <f t="shared" si="1"/>
        <v>0</v>
      </c>
    </row>
    <row r="73" spans="1:11" ht="15" customHeight="1" x14ac:dyDescent="0.25">
      <c r="A73" s="47" t="s">
        <v>304</v>
      </c>
      <c r="B73" s="48"/>
      <c r="C73" s="48"/>
      <c r="D73" s="48"/>
      <c r="E73" s="48"/>
      <c r="F73" s="48"/>
      <c r="G73" s="48"/>
      <c r="H73" s="48"/>
      <c r="I73" s="48"/>
      <c r="J73" s="48"/>
      <c r="K73" s="49">
        <f t="shared" si="1"/>
        <v>0</v>
      </c>
    </row>
    <row r="74" spans="1:11" ht="15" customHeight="1" x14ac:dyDescent="0.25">
      <c r="A74" s="47" t="s">
        <v>305</v>
      </c>
      <c r="B74" s="48"/>
      <c r="C74" s="48"/>
      <c r="D74" s="48"/>
      <c r="E74" s="48"/>
      <c r="F74" s="48"/>
      <c r="G74" s="48"/>
      <c r="H74" s="48"/>
      <c r="I74" s="48"/>
      <c r="J74" s="48"/>
      <c r="K74" s="49">
        <f t="shared" si="1"/>
        <v>0</v>
      </c>
    </row>
    <row r="75" spans="1:11" ht="15" customHeight="1" x14ac:dyDescent="0.25">
      <c r="A75" s="47" t="s">
        <v>306</v>
      </c>
      <c r="B75" s="48"/>
      <c r="C75" s="48"/>
      <c r="D75" s="48"/>
      <c r="E75" s="48"/>
      <c r="F75" s="48"/>
      <c r="G75" s="48"/>
      <c r="H75" s="48"/>
      <c r="I75" s="48"/>
      <c r="J75" s="48"/>
      <c r="K75" s="49">
        <f t="shared" si="1"/>
        <v>0</v>
      </c>
    </row>
    <row r="76" spans="1:11" ht="15" customHeight="1" x14ac:dyDescent="0.25">
      <c r="A76" s="47" t="s">
        <v>307</v>
      </c>
      <c r="B76" s="48"/>
      <c r="C76" s="48"/>
      <c r="D76" s="48"/>
      <c r="E76" s="48"/>
      <c r="F76" s="48"/>
      <c r="G76" s="48"/>
      <c r="H76" s="48"/>
      <c r="I76" s="48"/>
      <c r="J76" s="48"/>
      <c r="K76" s="49">
        <f t="shared" si="1"/>
        <v>0</v>
      </c>
    </row>
    <row r="77" spans="1:11" ht="15" customHeight="1" x14ac:dyDescent="0.25">
      <c r="A77" s="47" t="s">
        <v>308</v>
      </c>
      <c r="B77" s="48"/>
      <c r="C77" s="48"/>
      <c r="D77" s="48"/>
      <c r="E77" s="48"/>
      <c r="F77" s="48"/>
      <c r="G77" s="48"/>
      <c r="H77" s="48"/>
      <c r="I77" s="48"/>
      <c r="J77" s="48"/>
      <c r="K77" s="49">
        <f t="shared" si="1"/>
        <v>0</v>
      </c>
    </row>
    <row r="78" spans="1:11" ht="15" customHeight="1" x14ac:dyDescent="0.25">
      <c r="A78" s="47" t="s">
        <v>309</v>
      </c>
      <c r="B78" s="48"/>
      <c r="C78" s="48"/>
      <c r="D78" s="48"/>
      <c r="E78" s="48"/>
      <c r="F78" s="48"/>
      <c r="G78" s="48"/>
      <c r="H78" s="48"/>
      <c r="I78" s="48"/>
      <c r="J78" s="48"/>
      <c r="K78" s="49">
        <f t="shared" si="1"/>
        <v>0</v>
      </c>
    </row>
    <row r="79" spans="1:11" ht="15" customHeight="1" x14ac:dyDescent="0.25">
      <c r="A79" s="47" t="s">
        <v>310</v>
      </c>
      <c r="B79" s="48"/>
      <c r="C79" s="48"/>
      <c r="D79" s="48"/>
      <c r="E79" s="48"/>
      <c r="F79" s="48"/>
      <c r="G79" s="48"/>
      <c r="H79" s="48"/>
      <c r="I79" s="48"/>
      <c r="J79" s="48"/>
      <c r="K79" s="49">
        <f t="shared" si="1"/>
        <v>0</v>
      </c>
    </row>
    <row r="80" spans="1:11" ht="15" customHeight="1" x14ac:dyDescent="0.25">
      <c r="A80" s="47" t="s">
        <v>311</v>
      </c>
      <c r="B80" s="48"/>
      <c r="C80" s="48"/>
      <c r="D80" s="48"/>
      <c r="E80" s="48"/>
      <c r="F80" s="48"/>
      <c r="G80" s="48"/>
      <c r="H80" s="48"/>
      <c r="I80" s="48"/>
      <c r="J80" s="48"/>
      <c r="K80" s="49">
        <f t="shared" si="1"/>
        <v>0</v>
      </c>
    </row>
    <row r="81" spans="1:11" ht="15" customHeight="1" x14ac:dyDescent="0.25">
      <c r="A81" s="47" t="s">
        <v>312</v>
      </c>
      <c r="B81" s="48"/>
      <c r="C81" s="48"/>
      <c r="D81" s="48"/>
      <c r="E81" s="48"/>
      <c r="F81" s="48"/>
      <c r="G81" s="48"/>
      <c r="H81" s="48"/>
      <c r="I81" s="48"/>
      <c r="J81" s="48"/>
      <c r="K81" s="49">
        <f t="shared" si="1"/>
        <v>0</v>
      </c>
    </row>
    <row r="82" spans="1:11" ht="15" customHeight="1" x14ac:dyDescent="0.25">
      <c r="A82" s="47" t="s">
        <v>313</v>
      </c>
      <c r="B82" s="48"/>
      <c r="C82" s="48"/>
      <c r="D82" s="48"/>
      <c r="E82" s="48"/>
      <c r="F82" s="48"/>
      <c r="G82" s="48"/>
      <c r="H82" s="48"/>
      <c r="I82" s="48"/>
      <c r="J82" s="48"/>
      <c r="K82" s="49">
        <f t="shared" si="1"/>
        <v>0</v>
      </c>
    </row>
    <row r="83" spans="1:11" ht="15" customHeight="1" x14ac:dyDescent="0.25">
      <c r="A83" s="47" t="s">
        <v>314</v>
      </c>
      <c r="B83" s="48"/>
      <c r="C83" s="48"/>
      <c r="D83" s="48"/>
      <c r="E83" s="48"/>
      <c r="F83" s="48"/>
      <c r="G83" s="48"/>
      <c r="H83" s="48"/>
      <c r="I83" s="48"/>
      <c r="J83" s="48"/>
      <c r="K83" s="49">
        <f t="shared" si="1"/>
        <v>0</v>
      </c>
    </row>
    <row r="84" spans="1:11" ht="15" customHeight="1" x14ac:dyDescent="0.25">
      <c r="A84" s="47" t="s">
        <v>315</v>
      </c>
      <c r="B84" s="48"/>
      <c r="C84" s="48"/>
      <c r="D84" s="48"/>
      <c r="E84" s="48"/>
      <c r="F84" s="48"/>
      <c r="G84" s="48"/>
      <c r="H84" s="48"/>
      <c r="I84" s="48"/>
      <c r="J84" s="48"/>
      <c r="K84" s="49">
        <f t="shared" si="1"/>
        <v>0</v>
      </c>
    </row>
    <row r="85" spans="1:11" ht="15" customHeight="1" x14ac:dyDescent="0.25">
      <c r="A85" s="47" t="s">
        <v>316</v>
      </c>
      <c r="B85" s="48"/>
      <c r="C85" s="48"/>
      <c r="D85" s="48"/>
      <c r="E85" s="48"/>
      <c r="F85" s="48"/>
      <c r="G85" s="48"/>
      <c r="H85" s="48"/>
      <c r="I85" s="48"/>
      <c r="J85" s="48"/>
      <c r="K85" s="49">
        <f t="shared" si="1"/>
        <v>0</v>
      </c>
    </row>
    <row r="86" spans="1:11" ht="15" customHeight="1" x14ac:dyDescent="0.25">
      <c r="A86" s="47" t="s">
        <v>317</v>
      </c>
      <c r="B86" s="48"/>
      <c r="C86" s="48"/>
      <c r="D86" s="48"/>
      <c r="E86" s="48"/>
      <c r="F86" s="48"/>
      <c r="G86" s="48"/>
      <c r="H86" s="48"/>
      <c r="I86" s="48"/>
      <c r="J86" s="48"/>
      <c r="K86" s="49">
        <f t="shared" si="1"/>
        <v>0</v>
      </c>
    </row>
    <row r="87" spans="1:11" ht="15" customHeight="1" x14ac:dyDescent="0.25">
      <c r="A87" s="47" t="s">
        <v>318</v>
      </c>
      <c r="B87" s="48"/>
      <c r="C87" s="48"/>
      <c r="D87" s="48"/>
      <c r="E87" s="48"/>
      <c r="F87" s="48"/>
      <c r="G87" s="48"/>
      <c r="H87" s="48"/>
      <c r="I87" s="48"/>
      <c r="J87" s="48"/>
      <c r="K87" s="49">
        <f t="shared" si="1"/>
        <v>0</v>
      </c>
    </row>
    <row r="88" spans="1:11" ht="15" customHeight="1" x14ac:dyDescent="0.25">
      <c r="A88" s="47" t="s">
        <v>319</v>
      </c>
      <c r="B88" s="48"/>
      <c r="C88" s="48"/>
      <c r="D88" s="48"/>
      <c r="E88" s="48"/>
      <c r="F88" s="48"/>
      <c r="G88" s="48"/>
      <c r="H88" s="48"/>
      <c r="I88" s="48"/>
      <c r="J88" s="48"/>
      <c r="K88" s="49">
        <f t="shared" si="1"/>
        <v>0</v>
      </c>
    </row>
    <row r="89" spans="1:11" ht="15" customHeight="1" x14ac:dyDescent="0.25">
      <c r="A89" s="47" t="s">
        <v>320</v>
      </c>
      <c r="B89" s="48"/>
      <c r="C89" s="48"/>
      <c r="D89" s="48"/>
      <c r="E89" s="48"/>
      <c r="F89" s="48"/>
      <c r="G89" s="48"/>
      <c r="H89" s="48"/>
      <c r="I89" s="48"/>
      <c r="J89" s="48"/>
      <c r="K89" s="49">
        <f t="shared" si="1"/>
        <v>0</v>
      </c>
    </row>
    <row r="90" spans="1:11" ht="15" customHeight="1" x14ac:dyDescent="0.25">
      <c r="A90" s="47" t="s">
        <v>321</v>
      </c>
      <c r="B90" s="48"/>
      <c r="C90" s="48"/>
      <c r="D90" s="48"/>
      <c r="E90" s="48"/>
      <c r="F90" s="48"/>
      <c r="G90" s="48"/>
      <c r="H90" s="48"/>
      <c r="I90" s="48"/>
      <c r="J90" s="48"/>
      <c r="K90" s="49">
        <f t="shared" si="1"/>
        <v>0</v>
      </c>
    </row>
    <row r="91" spans="1:11" ht="15" customHeight="1" x14ac:dyDescent="0.25">
      <c r="A91" s="47" t="s">
        <v>322</v>
      </c>
      <c r="B91" s="48"/>
      <c r="C91" s="48"/>
      <c r="D91" s="48"/>
      <c r="E91" s="48"/>
      <c r="F91" s="48"/>
      <c r="G91" s="48"/>
      <c r="H91" s="48"/>
      <c r="I91" s="48"/>
      <c r="J91" s="48"/>
      <c r="K91" s="49">
        <f t="shared" si="1"/>
        <v>0</v>
      </c>
    </row>
    <row r="92" spans="1:11" ht="15" customHeight="1" x14ac:dyDescent="0.25">
      <c r="A92" s="47" t="s">
        <v>323</v>
      </c>
      <c r="B92" s="48"/>
      <c r="C92" s="48"/>
      <c r="D92" s="48"/>
      <c r="E92" s="48"/>
      <c r="F92" s="48"/>
      <c r="G92" s="48"/>
      <c r="H92" s="48"/>
      <c r="I92" s="48"/>
      <c r="J92" s="48"/>
      <c r="K92" s="49">
        <f t="shared" si="1"/>
        <v>0</v>
      </c>
    </row>
    <row r="93" spans="1:11" ht="15" customHeight="1" x14ac:dyDescent="0.25">
      <c r="A93" s="47" t="s">
        <v>324</v>
      </c>
      <c r="B93" s="48"/>
      <c r="C93" s="48"/>
      <c r="D93" s="48"/>
      <c r="E93" s="48"/>
      <c r="F93" s="48"/>
      <c r="G93" s="48"/>
      <c r="H93" s="48"/>
      <c r="I93" s="48"/>
      <c r="J93" s="48"/>
      <c r="K93" s="49">
        <f t="shared" si="1"/>
        <v>0</v>
      </c>
    </row>
    <row r="94" spans="1:11" ht="15" customHeight="1" x14ac:dyDescent="0.25">
      <c r="A94" s="47" t="s">
        <v>325</v>
      </c>
      <c r="B94" s="48"/>
      <c r="C94" s="48"/>
      <c r="D94" s="48"/>
      <c r="E94" s="48"/>
      <c r="F94" s="48"/>
      <c r="G94" s="48"/>
      <c r="H94" s="48"/>
      <c r="I94" s="48"/>
      <c r="J94" s="48"/>
      <c r="K94" s="49">
        <f t="shared" si="1"/>
        <v>0</v>
      </c>
    </row>
    <row r="95" spans="1:11" ht="15" customHeight="1" x14ac:dyDescent="0.25">
      <c r="A95" s="47" t="s">
        <v>326</v>
      </c>
      <c r="B95" s="48"/>
      <c r="C95" s="48"/>
      <c r="D95" s="48"/>
      <c r="E95" s="48"/>
      <c r="F95" s="48"/>
      <c r="G95" s="48"/>
      <c r="H95" s="48"/>
      <c r="I95" s="48"/>
      <c r="J95" s="48"/>
      <c r="K95" s="49">
        <f t="shared" si="1"/>
        <v>0</v>
      </c>
    </row>
    <row r="96" spans="1:11" ht="15" customHeight="1" x14ac:dyDescent="0.25">
      <c r="A96" s="47" t="s">
        <v>327</v>
      </c>
      <c r="B96" s="48"/>
      <c r="C96" s="48"/>
      <c r="D96" s="48"/>
      <c r="E96" s="48"/>
      <c r="F96" s="48"/>
      <c r="G96" s="48"/>
      <c r="H96" s="48"/>
      <c r="I96" s="48"/>
      <c r="J96" s="48"/>
      <c r="K96" s="49">
        <f t="shared" si="1"/>
        <v>0</v>
      </c>
    </row>
    <row r="97" spans="1:11" ht="15" customHeight="1" x14ac:dyDescent="0.25">
      <c r="A97" s="47" t="s">
        <v>328</v>
      </c>
      <c r="B97" s="48"/>
      <c r="C97" s="48"/>
      <c r="D97" s="48"/>
      <c r="E97" s="48"/>
      <c r="F97" s="48"/>
      <c r="G97" s="48"/>
      <c r="H97" s="48"/>
      <c r="I97" s="48"/>
      <c r="J97" s="48"/>
      <c r="K97" s="49">
        <f t="shared" si="1"/>
        <v>0</v>
      </c>
    </row>
    <row r="98" spans="1:11" ht="15" customHeight="1" x14ac:dyDescent="0.25">
      <c r="A98" s="47" t="s">
        <v>329</v>
      </c>
      <c r="B98" s="48"/>
      <c r="C98" s="48"/>
      <c r="D98" s="48"/>
      <c r="E98" s="48"/>
      <c r="F98" s="48"/>
      <c r="G98" s="48"/>
      <c r="H98" s="48"/>
      <c r="I98" s="48"/>
      <c r="J98" s="48"/>
      <c r="K98" s="49">
        <f t="shared" si="1"/>
        <v>0</v>
      </c>
    </row>
    <row r="99" spans="1:11" ht="15" customHeight="1" x14ac:dyDescent="0.25">
      <c r="A99" s="47" t="s">
        <v>330</v>
      </c>
      <c r="B99" s="48"/>
      <c r="C99" s="48"/>
      <c r="D99" s="48"/>
      <c r="E99" s="48"/>
      <c r="F99" s="48"/>
      <c r="G99" s="48"/>
      <c r="H99" s="48"/>
      <c r="I99" s="48"/>
      <c r="J99" s="48"/>
      <c r="K99" s="49">
        <f t="shared" si="1"/>
        <v>0</v>
      </c>
    </row>
    <row r="100" spans="1:11" ht="15" customHeight="1" x14ac:dyDescent="0.25">
      <c r="A100" s="47" t="s">
        <v>331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9">
        <f t="shared" si="1"/>
        <v>0</v>
      </c>
    </row>
    <row r="101" spans="1:11" ht="15" customHeight="1" x14ac:dyDescent="0.25">
      <c r="A101" s="47" t="s">
        <v>332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9">
        <f t="shared" si="1"/>
        <v>0</v>
      </c>
    </row>
    <row r="102" spans="1:11" ht="15" customHeight="1" x14ac:dyDescent="0.25">
      <c r="A102" s="47" t="s">
        <v>333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9">
        <f t="shared" si="1"/>
        <v>0</v>
      </c>
    </row>
    <row r="103" spans="1:11" ht="15" customHeight="1" x14ac:dyDescent="0.25">
      <c r="A103" s="47" t="s">
        <v>334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9">
        <f t="shared" si="1"/>
        <v>0</v>
      </c>
    </row>
    <row r="104" spans="1:11" ht="15" customHeight="1" x14ac:dyDescent="0.25">
      <c r="A104" s="47" t="s">
        <v>335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9">
        <f t="shared" si="1"/>
        <v>0</v>
      </c>
    </row>
    <row r="105" spans="1:11" ht="15" customHeight="1" x14ac:dyDescent="0.25">
      <c r="A105" s="47" t="s">
        <v>336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9">
        <f t="shared" si="1"/>
        <v>0</v>
      </c>
    </row>
    <row r="106" spans="1:11" ht="15" customHeight="1" x14ac:dyDescent="0.25">
      <c r="A106" s="47" t="s">
        <v>337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9">
        <f t="shared" si="1"/>
        <v>0</v>
      </c>
    </row>
    <row r="107" spans="1:11" ht="15" customHeight="1" x14ac:dyDescent="0.25">
      <c r="A107" s="47" t="s">
        <v>338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9">
        <f t="shared" si="1"/>
        <v>0</v>
      </c>
    </row>
    <row r="108" spans="1:11" ht="15" customHeight="1" x14ac:dyDescent="0.25">
      <c r="A108" s="47" t="s">
        <v>339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49">
        <f t="shared" si="1"/>
        <v>0</v>
      </c>
    </row>
    <row r="109" spans="1:11" ht="15" customHeight="1" x14ac:dyDescent="0.25">
      <c r="A109" s="47" t="s">
        <v>340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9">
        <f t="shared" si="1"/>
        <v>0</v>
      </c>
    </row>
    <row r="110" spans="1:11" ht="15" customHeight="1" x14ac:dyDescent="0.25">
      <c r="A110" s="47" t="s">
        <v>341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9">
        <f t="shared" si="1"/>
        <v>0</v>
      </c>
    </row>
    <row r="111" spans="1:11" ht="15" customHeight="1" x14ac:dyDescent="0.25">
      <c r="A111" s="47" t="s">
        <v>342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49">
        <f t="shared" si="1"/>
        <v>0</v>
      </c>
    </row>
    <row r="112" spans="1:11" ht="15" customHeight="1" x14ac:dyDescent="0.25">
      <c r="A112" s="47" t="s">
        <v>343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9">
        <f t="shared" si="1"/>
        <v>0</v>
      </c>
    </row>
    <row r="113" spans="1:11" ht="15" customHeight="1" x14ac:dyDescent="0.25">
      <c r="A113" s="47" t="s">
        <v>344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9">
        <f t="shared" si="1"/>
        <v>0</v>
      </c>
    </row>
    <row r="114" spans="1:11" ht="15" customHeight="1" x14ac:dyDescent="0.25">
      <c r="A114" s="47" t="s">
        <v>345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9">
        <f t="shared" si="1"/>
        <v>0</v>
      </c>
    </row>
    <row r="115" spans="1:11" ht="15" customHeight="1" x14ac:dyDescent="0.25">
      <c r="A115" s="47" t="s">
        <v>346</v>
      </c>
      <c r="B115" s="48"/>
      <c r="C115" s="48"/>
      <c r="D115" s="48"/>
      <c r="E115" s="48"/>
      <c r="F115" s="48"/>
      <c r="G115" s="48"/>
      <c r="H115" s="48"/>
      <c r="I115" s="48"/>
      <c r="J115" s="48"/>
      <c r="K115" s="49">
        <f t="shared" si="1"/>
        <v>0</v>
      </c>
    </row>
    <row r="116" spans="1:11" ht="15" customHeight="1" x14ac:dyDescent="0.25">
      <c r="A116" s="47" t="s">
        <v>347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9">
        <f t="shared" si="1"/>
        <v>0</v>
      </c>
    </row>
    <row r="117" spans="1:11" ht="15" customHeight="1" x14ac:dyDescent="0.25">
      <c r="A117" s="47" t="s">
        <v>348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9">
        <f t="shared" si="1"/>
        <v>0</v>
      </c>
    </row>
    <row r="118" spans="1:11" ht="15" customHeight="1" x14ac:dyDescent="0.25">
      <c r="A118" s="47" t="s">
        <v>349</v>
      </c>
      <c r="B118" s="48"/>
      <c r="C118" s="48"/>
      <c r="D118" s="48"/>
      <c r="E118" s="48"/>
      <c r="F118" s="48"/>
      <c r="G118" s="48"/>
      <c r="H118" s="48"/>
      <c r="I118" s="48"/>
      <c r="J118" s="48"/>
      <c r="K118" s="49">
        <f t="shared" si="1"/>
        <v>0</v>
      </c>
    </row>
    <row r="119" spans="1:11" ht="15" customHeight="1" x14ac:dyDescent="0.25">
      <c r="A119" s="47" t="s">
        <v>350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9">
        <f t="shared" ref="K119:K124" si="2">IFERROR(J119/J118-1,0%)</f>
        <v>0</v>
      </c>
    </row>
    <row r="120" spans="1:11" ht="15" customHeight="1" x14ac:dyDescent="0.25">
      <c r="A120" s="47" t="s">
        <v>351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9">
        <f t="shared" si="2"/>
        <v>0</v>
      </c>
    </row>
    <row r="121" spans="1:11" ht="15" customHeight="1" x14ac:dyDescent="0.25">
      <c r="A121" s="47" t="s">
        <v>352</v>
      </c>
      <c r="B121" s="48"/>
      <c r="C121" s="48"/>
      <c r="D121" s="48"/>
      <c r="E121" s="48"/>
      <c r="F121" s="48"/>
      <c r="G121" s="48"/>
      <c r="H121" s="48"/>
      <c r="I121" s="48"/>
      <c r="J121" s="48"/>
      <c r="K121" s="49">
        <f t="shared" si="2"/>
        <v>0</v>
      </c>
    </row>
    <row r="122" spans="1:11" ht="15" customHeight="1" x14ac:dyDescent="0.25">
      <c r="A122" s="47" t="s">
        <v>353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9">
        <f t="shared" si="2"/>
        <v>0</v>
      </c>
    </row>
    <row r="123" spans="1:11" ht="15" customHeight="1" x14ac:dyDescent="0.25">
      <c r="A123" s="47" t="s">
        <v>354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49">
        <f t="shared" si="2"/>
        <v>0</v>
      </c>
    </row>
    <row r="124" spans="1:11" ht="15" customHeight="1" x14ac:dyDescent="0.25">
      <c r="A124" s="47" t="s">
        <v>355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9">
        <f t="shared" si="2"/>
        <v>0</v>
      </c>
    </row>
  </sheetData>
  <mergeCells count="5">
    <mergeCell ref="A1:A2"/>
    <mergeCell ref="K1:K2"/>
    <mergeCell ref="E1:G1"/>
    <mergeCell ref="B1:D1"/>
    <mergeCell ref="H1:J1"/>
  </mergeCells>
  <pageMargins left="0.7" right="0.7" top="0.75" bottom="0.75" header="0.3" footer="0.3"/>
  <pageSetup paperSize="9" scale="8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7B73-EC5B-488B-AA94-D914B04BDCCF}">
  <sheetPr codeName="Foglio11"/>
  <dimension ref="A1:EM242"/>
  <sheetViews>
    <sheetView showGridLines="0" zoomScaleNormal="100" zoomScaleSheetLayoutView="75" workbookViewId="0">
      <pane xSplit="5" ySplit="2" topLeftCell="F33" activePane="bottomRight" state="frozen"/>
      <selection pane="topRight" activeCell="G1" sqref="G1"/>
      <selection pane="bottomLeft" activeCell="A5" sqref="A5"/>
      <selection pane="bottomRight" activeCell="A46" sqref="A46:A48"/>
    </sheetView>
  </sheetViews>
  <sheetFormatPr defaultRowHeight="15" customHeight="1" x14ac:dyDescent="0.25"/>
  <cols>
    <col min="1" max="1" width="45.7109375" style="149" customWidth="1"/>
    <col min="2" max="2" width="13.5703125" style="149" customWidth="1"/>
    <col min="3" max="3" width="16.5703125" style="149" customWidth="1"/>
    <col min="4" max="4" width="9.140625" style="149" customWidth="1"/>
    <col min="5" max="114" width="13.7109375" style="149" customWidth="1"/>
    <col min="115" max="116" width="13.7109375" style="65" customWidth="1"/>
    <col min="117" max="138" width="12.7109375" style="65" customWidth="1"/>
    <col min="139" max="139" width="14.5703125" style="65" bestFit="1" customWidth="1"/>
    <col min="140" max="143" width="12.7109375" style="65" customWidth="1"/>
    <col min="144" max="16384" width="9.140625" style="65"/>
  </cols>
  <sheetData>
    <row r="1" spans="1:143" ht="15" customHeight="1" thickTop="1" thickBot="1" x14ac:dyDescent="0.3">
      <c r="A1" s="94"/>
      <c r="B1" s="94"/>
      <c r="C1" s="94"/>
      <c r="D1" s="150"/>
      <c r="E1" s="94"/>
      <c r="F1" s="61">
        <v>44562</v>
      </c>
      <c r="G1" s="61">
        <f>F2+1</f>
        <v>44743</v>
      </c>
      <c r="H1" s="61">
        <f t="shared" ref="H1:BS1" si="0">G2+1</f>
        <v>44927</v>
      </c>
      <c r="I1" s="61">
        <f t="shared" si="0"/>
        <v>45108</v>
      </c>
      <c r="J1" s="61">
        <f t="shared" si="0"/>
        <v>45292</v>
      </c>
      <c r="K1" s="61">
        <f t="shared" si="0"/>
        <v>45474</v>
      </c>
      <c r="L1" s="61">
        <f t="shared" si="0"/>
        <v>45658</v>
      </c>
      <c r="M1" s="61">
        <f t="shared" si="0"/>
        <v>45839</v>
      </c>
      <c r="N1" s="61">
        <f t="shared" si="0"/>
        <v>46023</v>
      </c>
      <c r="O1" s="61">
        <f t="shared" si="0"/>
        <v>46204</v>
      </c>
      <c r="P1" s="61">
        <f t="shared" si="0"/>
        <v>46388</v>
      </c>
      <c r="Q1" s="61">
        <f t="shared" si="0"/>
        <v>46569</v>
      </c>
      <c r="R1" s="61">
        <f t="shared" si="0"/>
        <v>46753</v>
      </c>
      <c r="S1" s="61">
        <f t="shared" si="0"/>
        <v>46935</v>
      </c>
      <c r="T1" s="61">
        <f t="shared" si="0"/>
        <v>47119</v>
      </c>
      <c r="U1" s="61">
        <f t="shared" si="0"/>
        <v>47300</v>
      </c>
      <c r="V1" s="61">
        <f t="shared" si="0"/>
        <v>47484</v>
      </c>
      <c r="W1" s="61">
        <f t="shared" si="0"/>
        <v>47665</v>
      </c>
      <c r="X1" s="61">
        <f t="shared" si="0"/>
        <v>47849</v>
      </c>
      <c r="Y1" s="61">
        <f t="shared" si="0"/>
        <v>48030</v>
      </c>
      <c r="Z1" s="61">
        <f t="shared" si="0"/>
        <v>48214</v>
      </c>
      <c r="AA1" s="61">
        <f t="shared" si="0"/>
        <v>48396</v>
      </c>
      <c r="AB1" s="61">
        <f t="shared" si="0"/>
        <v>48580</v>
      </c>
      <c r="AC1" s="61">
        <f t="shared" si="0"/>
        <v>48761</v>
      </c>
      <c r="AD1" s="61">
        <f t="shared" si="0"/>
        <v>48945</v>
      </c>
      <c r="AE1" s="61">
        <f t="shared" si="0"/>
        <v>49126</v>
      </c>
      <c r="AF1" s="61">
        <f t="shared" si="0"/>
        <v>49310</v>
      </c>
      <c r="AG1" s="61">
        <f t="shared" si="0"/>
        <v>49491</v>
      </c>
      <c r="AH1" s="61">
        <f t="shared" si="0"/>
        <v>49675</v>
      </c>
      <c r="AI1" s="61">
        <f t="shared" si="0"/>
        <v>49857</v>
      </c>
      <c r="AJ1" s="61">
        <f t="shared" si="0"/>
        <v>50041</v>
      </c>
      <c r="AK1" s="61">
        <f t="shared" si="0"/>
        <v>50222</v>
      </c>
      <c r="AL1" s="61">
        <f t="shared" si="0"/>
        <v>50406</v>
      </c>
      <c r="AM1" s="61">
        <f t="shared" si="0"/>
        <v>50587</v>
      </c>
      <c r="AN1" s="61">
        <f t="shared" si="0"/>
        <v>50771</v>
      </c>
      <c r="AO1" s="61">
        <f t="shared" si="0"/>
        <v>50952</v>
      </c>
      <c r="AP1" s="61">
        <f t="shared" si="0"/>
        <v>51136</v>
      </c>
      <c r="AQ1" s="61">
        <f t="shared" si="0"/>
        <v>51318</v>
      </c>
      <c r="AR1" s="61">
        <f t="shared" si="0"/>
        <v>51502</v>
      </c>
      <c r="AS1" s="61">
        <f t="shared" si="0"/>
        <v>51683</v>
      </c>
      <c r="AT1" s="61">
        <f t="shared" si="0"/>
        <v>51867</v>
      </c>
      <c r="AU1" s="61">
        <f t="shared" si="0"/>
        <v>52048</v>
      </c>
      <c r="AV1" s="61">
        <f t="shared" si="0"/>
        <v>52232</v>
      </c>
      <c r="AW1" s="61">
        <f t="shared" si="0"/>
        <v>52413</v>
      </c>
      <c r="AX1" s="61">
        <f t="shared" si="0"/>
        <v>52597</v>
      </c>
      <c r="AY1" s="61">
        <f t="shared" si="0"/>
        <v>52779</v>
      </c>
      <c r="AZ1" s="61">
        <f t="shared" si="0"/>
        <v>52963</v>
      </c>
      <c r="BA1" s="61">
        <f t="shared" si="0"/>
        <v>53144</v>
      </c>
      <c r="BB1" s="61">
        <f t="shared" si="0"/>
        <v>53328</v>
      </c>
      <c r="BC1" s="61">
        <f t="shared" si="0"/>
        <v>53509</v>
      </c>
      <c r="BD1" s="61">
        <f t="shared" si="0"/>
        <v>53693</v>
      </c>
      <c r="BE1" s="61">
        <f t="shared" si="0"/>
        <v>53874</v>
      </c>
      <c r="BF1" s="61">
        <f t="shared" si="0"/>
        <v>54058</v>
      </c>
      <c r="BG1" s="61">
        <f t="shared" si="0"/>
        <v>54240</v>
      </c>
      <c r="BH1" s="61">
        <f t="shared" si="0"/>
        <v>54424</v>
      </c>
      <c r="BI1" s="61">
        <f t="shared" si="0"/>
        <v>54605</v>
      </c>
      <c r="BJ1" s="61">
        <f t="shared" si="0"/>
        <v>54789</v>
      </c>
      <c r="BK1" s="61">
        <f t="shared" si="0"/>
        <v>54970</v>
      </c>
      <c r="BL1" s="61">
        <f t="shared" si="0"/>
        <v>55154</v>
      </c>
      <c r="BM1" s="61">
        <f t="shared" si="0"/>
        <v>55335</v>
      </c>
      <c r="BN1" s="61">
        <f t="shared" si="0"/>
        <v>55519</v>
      </c>
      <c r="BO1" s="61">
        <f t="shared" si="0"/>
        <v>55701</v>
      </c>
      <c r="BP1" s="61">
        <f t="shared" si="0"/>
        <v>55885</v>
      </c>
      <c r="BQ1" s="61">
        <f t="shared" si="0"/>
        <v>56066</v>
      </c>
      <c r="BR1" s="61">
        <f t="shared" si="0"/>
        <v>56250</v>
      </c>
      <c r="BS1" s="61">
        <f t="shared" si="0"/>
        <v>56431</v>
      </c>
      <c r="BT1" s="61">
        <f t="shared" ref="BT1:EE1" si="1">BS2+1</f>
        <v>56615</v>
      </c>
      <c r="BU1" s="61">
        <f t="shared" si="1"/>
        <v>56796</v>
      </c>
      <c r="BV1" s="61">
        <f t="shared" si="1"/>
        <v>56980</v>
      </c>
      <c r="BW1" s="61">
        <f t="shared" si="1"/>
        <v>57162</v>
      </c>
      <c r="BX1" s="61">
        <f t="shared" si="1"/>
        <v>57346</v>
      </c>
      <c r="BY1" s="61">
        <f t="shared" si="1"/>
        <v>57527</v>
      </c>
      <c r="BZ1" s="61">
        <f t="shared" si="1"/>
        <v>57711</v>
      </c>
      <c r="CA1" s="61">
        <f t="shared" si="1"/>
        <v>57892</v>
      </c>
      <c r="CB1" s="61">
        <f t="shared" si="1"/>
        <v>58076</v>
      </c>
      <c r="CC1" s="61">
        <f t="shared" si="1"/>
        <v>58257</v>
      </c>
      <c r="CD1" s="61">
        <f t="shared" si="1"/>
        <v>58441</v>
      </c>
      <c r="CE1" s="61">
        <f t="shared" si="1"/>
        <v>58623</v>
      </c>
      <c r="CF1" s="61">
        <f t="shared" si="1"/>
        <v>58807</v>
      </c>
      <c r="CG1" s="61">
        <f t="shared" si="1"/>
        <v>58988</v>
      </c>
      <c r="CH1" s="61">
        <f t="shared" si="1"/>
        <v>59172</v>
      </c>
      <c r="CI1" s="61">
        <f t="shared" si="1"/>
        <v>59353</v>
      </c>
      <c r="CJ1" s="61">
        <f t="shared" si="1"/>
        <v>59537</v>
      </c>
      <c r="CK1" s="61">
        <f t="shared" si="1"/>
        <v>59718</v>
      </c>
      <c r="CL1" s="61">
        <f t="shared" si="1"/>
        <v>59902</v>
      </c>
      <c r="CM1" s="61">
        <f t="shared" si="1"/>
        <v>60084</v>
      </c>
      <c r="CN1" s="61">
        <f t="shared" si="1"/>
        <v>60268</v>
      </c>
      <c r="CO1" s="61">
        <f t="shared" si="1"/>
        <v>60449</v>
      </c>
      <c r="CP1" s="61">
        <f t="shared" si="1"/>
        <v>60633</v>
      </c>
      <c r="CQ1" s="61">
        <f t="shared" si="1"/>
        <v>60814</v>
      </c>
      <c r="CR1" s="61">
        <f t="shared" si="1"/>
        <v>60998</v>
      </c>
      <c r="CS1" s="61">
        <f t="shared" si="1"/>
        <v>61179</v>
      </c>
      <c r="CT1" s="61">
        <f t="shared" si="1"/>
        <v>61363</v>
      </c>
      <c r="CU1" s="61">
        <f t="shared" si="1"/>
        <v>61545</v>
      </c>
      <c r="CV1" s="61">
        <f t="shared" si="1"/>
        <v>61729</v>
      </c>
      <c r="CW1" s="61">
        <f t="shared" si="1"/>
        <v>61910</v>
      </c>
      <c r="CX1" s="61">
        <f t="shared" si="1"/>
        <v>62094</v>
      </c>
      <c r="CY1" s="61">
        <f t="shared" si="1"/>
        <v>62275</v>
      </c>
      <c r="CZ1" s="61">
        <f t="shared" si="1"/>
        <v>62459</v>
      </c>
      <c r="DA1" s="61">
        <f t="shared" si="1"/>
        <v>62640</v>
      </c>
      <c r="DB1" s="61">
        <f t="shared" si="1"/>
        <v>62824</v>
      </c>
      <c r="DC1" s="61">
        <f t="shared" si="1"/>
        <v>63006</v>
      </c>
      <c r="DD1" s="61">
        <f t="shared" si="1"/>
        <v>63190</v>
      </c>
      <c r="DE1" s="61">
        <f t="shared" si="1"/>
        <v>63371</v>
      </c>
      <c r="DF1" s="61">
        <f t="shared" si="1"/>
        <v>63555</v>
      </c>
      <c r="DG1" s="61">
        <f t="shared" si="1"/>
        <v>63736</v>
      </c>
      <c r="DH1" s="61">
        <f t="shared" si="1"/>
        <v>63920</v>
      </c>
      <c r="DI1" s="61">
        <f t="shared" si="1"/>
        <v>64101</v>
      </c>
      <c r="DJ1" s="61">
        <f t="shared" si="1"/>
        <v>64285</v>
      </c>
      <c r="DK1" s="61">
        <f t="shared" si="1"/>
        <v>64467</v>
      </c>
      <c r="DL1" s="61">
        <f t="shared" si="1"/>
        <v>64651</v>
      </c>
      <c r="DM1" s="61">
        <f t="shared" si="1"/>
        <v>64832</v>
      </c>
      <c r="DN1" s="61">
        <f t="shared" si="1"/>
        <v>65016</v>
      </c>
      <c r="DO1" s="61">
        <f t="shared" si="1"/>
        <v>65197</v>
      </c>
      <c r="DP1" s="61">
        <f t="shared" si="1"/>
        <v>65381</v>
      </c>
      <c r="DQ1" s="61">
        <f t="shared" si="1"/>
        <v>65562</v>
      </c>
      <c r="DR1" s="61">
        <f t="shared" si="1"/>
        <v>65746</v>
      </c>
      <c r="DS1" s="61">
        <f t="shared" si="1"/>
        <v>65928</v>
      </c>
      <c r="DT1" s="61">
        <f t="shared" si="1"/>
        <v>66112</v>
      </c>
      <c r="DU1" s="61">
        <f t="shared" si="1"/>
        <v>66293</v>
      </c>
      <c r="DV1" s="61">
        <f t="shared" si="1"/>
        <v>66477</v>
      </c>
      <c r="DW1" s="61">
        <f t="shared" si="1"/>
        <v>66658</v>
      </c>
      <c r="DX1" s="61">
        <f t="shared" si="1"/>
        <v>66842</v>
      </c>
      <c r="DY1" s="61">
        <f t="shared" si="1"/>
        <v>67023</v>
      </c>
      <c r="DZ1" s="61">
        <f t="shared" si="1"/>
        <v>67207</v>
      </c>
      <c r="EA1" s="61">
        <f t="shared" si="1"/>
        <v>67389</v>
      </c>
      <c r="EB1" s="61">
        <f t="shared" si="1"/>
        <v>67573</v>
      </c>
      <c r="EC1" s="61">
        <f t="shared" si="1"/>
        <v>67754</v>
      </c>
      <c r="ED1" s="61">
        <f t="shared" si="1"/>
        <v>67938</v>
      </c>
      <c r="EE1" s="61">
        <f t="shared" si="1"/>
        <v>68119</v>
      </c>
      <c r="EF1" s="61">
        <f t="shared" ref="EF1:EM1" si="2">EE2+1</f>
        <v>68303</v>
      </c>
      <c r="EG1" s="61">
        <f t="shared" si="2"/>
        <v>68484</v>
      </c>
      <c r="EH1" s="61">
        <f t="shared" si="2"/>
        <v>68668</v>
      </c>
      <c r="EI1" s="61">
        <f t="shared" si="2"/>
        <v>68850</v>
      </c>
      <c r="EJ1" s="61">
        <f t="shared" si="2"/>
        <v>69034</v>
      </c>
      <c r="EK1" s="61">
        <f t="shared" si="2"/>
        <v>69215</v>
      </c>
      <c r="EL1" s="61">
        <f t="shared" si="2"/>
        <v>69399</v>
      </c>
      <c r="EM1" s="61">
        <f t="shared" si="2"/>
        <v>69580</v>
      </c>
    </row>
    <row r="2" spans="1:143" ht="15" customHeight="1" thickTop="1" thickBot="1" x14ac:dyDescent="0.3">
      <c r="A2" s="112" t="s">
        <v>583</v>
      </c>
      <c r="B2" s="143"/>
      <c r="C2" s="146" t="s">
        <v>9</v>
      </c>
      <c r="D2" s="144"/>
      <c r="E2" s="62">
        <v>44561</v>
      </c>
      <c r="F2" s="63">
        <f t="shared" ref="F2:BQ2" si="3">IF(MONTH(F1)=1,DATE(YEAR(F1),6,30),DATE(YEAR(F1),12,31))</f>
        <v>44742</v>
      </c>
      <c r="G2" s="63">
        <f t="shared" si="3"/>
        <v>44926</v>
      </c>
      <c r="H2" s="63">
        <f t="shared" si="3"/>
        <v>45107</v>
      </c>
      <c r="I2" s="63">
        <f t="shared" si="3"/>
        <v>45291</v>
      </c>
      <c r="J2" s="63">
        <f t="shared" si="3"/>
        <v>45473</v>
      </c>
      <c r="K2" s="63">
        <f t="shared" si="3"/>
        <v>45657</v>
      </c>
      <c r="L2" s="63">
        <f t="shared" si="3"/>
        <v>45838</v>
      </c>
      <c r="M2" s="63">
        <f t="shared" si="3"/>
        <v>46022</v>
      </c>
      <c r="N2" s="63">
        <f t="shared" si="3"/>
        <v>46203</v>
      </c>
      <c r="O2" s="63">
        <f t="shared" si="3"/>
        <v>46387</v>
      </c>
      <c r="P2" s="63">
        <f t="shared" si="3"/>
        <v>46568</v>
      </c>
      <c r="Q2" s="63">
        <f t="shared" si="3"/>
        <v>46752</v>
      </c>
      <c r="R2" s="63">
        <f t="shared" si="3"/>
        <v>46934</v>
      </c>
      <c r="S2" s="63">
        <f t="shared" si="3"/>
        <v>47118</v>
      </c>
      <c r="T2" s="63">
        <f t="shared" si="3"/>
        <v>47299</v>
      </c>
      <c r="U2" s="63">
        <f t="shared" si="3"/>
        <v>47483</v>
      </c>
      <c r="V2" s="63">
        <f t="shared" si="3"/>
        <v>47664</v>
      </c>
      <c r="W2" s="63">
        <f t="shared" si="3"/>
        <v>47848</v>
      </c>
      <c r="X2" s="63">
        <f t="shared" si="3"/>
        <v>48029</v>
      </c>
      <c r="Y2" s="63">
        <f t="shared" si="3"/>
        <v>48213</v>
      </c>
      <c r="Z2" s="63">
        <f t="shared" si="3"/>
        <v>48395</v>
      </c>
      <c r="AA2" s="63">
        <f t="shared" si="3"/>
        <v>48579</v>
      </c>
      <c r="AB2" s="63">
        <f t="shared" si="3"/>
        <v>48760</v>
      </c>
      <c r="AC2" s="63">
        <f t="shared" si="3"/>
        <v>48944</v>
      </c>
      <c r="AD2" s="63">
        <f t="shared" si="3"/>
        <v>49125</v>
      </c>
      <c r="AE2" s="63">
        <f t="shared" si="3"/>
        <v>49309</v>
      </c>
      <c r="AF2" s="63">
        <f t="shared" si="3"/>
        <v>49490</v>
      </c>
      <c r="AG2" s="63">
        <f t="shared" si="3"/>
        <v>49674</v>
      </c>
      <c r="AH2" s="63">
        <f t="shared" si="3"/>
        <v>49856</v>
      </c>
      <c r="AI2" s="63">
        <f t="shared" si="3"/>
        <v>50040</v>
      </c>
      <c r="AJ2" s="63">
        <f t="shared" si="3"/>
        <v>50221</v>
      </c>
      <c r="AK2" s="63">
        <f t="shared" si="3"/>
        <v>50405</v>
      </c>
      <c r="AL2" s="63">
        <f t="shared" si="3"/>
        <v>50586</v>
      </c>
      <c r="AM2" s="63">
        <f t="shared" si="3"/>
        <v>50770</v>
      </c>
      <c r="AN2" s="63">
        <f t="shared" si="3"/>
        <v>50951</v>
      </c>
      <c r="AO2" s="63">
        <f t="shared" si="3"/>
        <v>51135</v>
      </c>
      <c r="AP2" s="63">
        <f t="shared" si="3"/>
        <v>51317</v>
      </c>
      <c r="AQ2" s="63">
        <f t="shared" si="3"/>
        <v>51501</v>
      </c>
      <c r="AR2" s="63">
        <f t="shared" si="3"/>
        <v>51682</v>
      </c>
      <c r="AS2" s="63">
        <f t="shared" si="3"/>
        <v>51866</v>
      </c>
      <c r="AT2" s="63">
        <f t="shared" si="3"/>
        <v>52047</v>
      </c>
      <c r="AU2" s="63">
        <f t="shared" si="3"/>
        <v>52231</v>
      </c>
      <c r="AV2" s="63">
        <f t="shared" si="3"/>
        <v>52412</v>
      </c>
      <c r="AW2" s="63">
        <f t="shared" si="3"/>
        <v>52596</v>
      </c>
      <c r="AX2" s="63">
        <f t="shared" si="3"/>
        <v>52778</v>
      </c>
      <c r="AY2" s="63">
        <f t="shared" si="3"/>
        <v>52962</v>
      </c>
      <c r="AZ2" s="63">
        <f t="shared" si="3"/>
        <v>53143</v>
      </c>
      <c r="BA2" s="63">
        <f t="shared" si="3"/>
        <v>53327</v>
      </c>
      <c r="BB2" s="63">
        <f t="shared" si="3"/>
        <v>53508</v>
      </c>
      <c r="BC2" s="63">
        <f t="shared" si="3"/>
        <v>53692</v>
      </c>
      <c r="BD2" s="63">
        <f t="shared" si="3"/>
        <v>53873</v>
      </c>
      <c r="BE2" s="63">
        <f t="shared" si="3"/>
        <v>54057</v>
      </c>
      <c r="BF2" s="63">
        <f t="shared" si="3"/>
        <v>54239</v>
      </c>
      <c r="BG2" s="63">
        <f t="shared" si="3"/>
        <v>54423</v>
      </c>
      <c r="BH2" s="63">
        <f t="shared" si="3"/>
        <v>54604</v>
      </c>
      <c r="BI2" s="63">
        <f t="shared" si="3"/>
        <v>54788</v>
      </c>
      <c r="BJ2" s="63">
        <f t="shared" si="3"/>
        <v>54969</v>
      </c>
      <c r="BK2" s="63">
        <f t="shared" si="3"/>
        <v>55153</v>
      </c>
      <c r="BL2" s="63">
        <f t="shared" si="3"/>
        <v>55334</v>
      </c>
      <c r="BM2" s="63">
        <f t="shared" si="3"/>
        <v>55518</v>
      </c>
      <c r="BN2" s="63">
        <f t="shared" si="3"/>
        <v>55700</v>
      </c>
      <c r="BO2" s="63">
        <f t="shared" si="3"/>
        <v>55884</v>
      </c>
      <c r="BP2" s="63">
        <f t="shared" si="3"/>
        <v>56065</v>
      </c>
      <c r="BQ2" s="63">
        <f t="shared" si="3"/>
        <v>56249</v>
      </c>
      <c r="BR2" s="63">
        <f t="shared" ref="BR2:EC2" si="4">IF(MONTH(BR1)=1,DATE(YEAR(BR1),6,30),DATE(YEAR(BR1),12,31))</f>
        <v>56430</v>
      </c>
      <c r="BS2" s="63">
        <f t="shared" si="4"/>
        <v>56614</v>
      </c>
      <c r="BT2" s="63">
        <f t="shared" si="4"/>
        <v>56795</v>
      </c>
      <c r="BU2" s="63">
        <f t="shared" si="4"/>
        <v>56979</v>
      </c>
      <c r="BV2" s="63">
        <f t="shared" si="4"/>
        <v>57161</v>
      </c>
      <c r="BW2" s="63">
        <f t="shared" si="4"/>
        <v>57345</v>
      </c>
      <c r="BX2" s="63">
        <f t="shared" si="4"/>
        <v>57526</v>
      </c>
      <c r="BY2" s="63">
        <f t="shared" si="4"/>
        <v>57710</v>
      </c>
      <c r="BZ2" s="63">
        <f t="shared" si="4"/>
        <v>57891</v>
      </c>
      <c r="CA2" s="63">
        <f t="shared" si="4"/>
        <v>58075</v>
      </c>
      <c r="CB2" s="63">
        <f t="shared" si="4"/>
        <v>58256</v>
      </c>
      <c r="CC2" s="63">
        <f t="shared" si="4"/>
        <v>58440</v>
      </c>
      <c r="CD2" s="63">
        <f t="shared" si="4"/>
        <v>58622</v>
      </c>
      <c r="CE2" s="63">
        <f t="shared" si="4"/>
        <v>58806</v>
      </c>
      <c r="CF2" s="63">
        <f t="shared" si="4"/>
        <v>58987</v>
      </c>
      <c r="CG2" s="63">
        <f t="shared" si="4"/>
        <v>59171</v>
      </c>
      <c r="CH2" s="63">
        <f t="shared" si="4"/>
        <v>59352</v>
      </c>
      <c r="CI2" s="63">
        <f t="shared" si="4"/>
        <v>59536</v>
      </c>
      <c r="CJ2" s="63">
        <f t="shared" si="4"/>
        <v>59717</v>
      </c>
      <c r="CK2" s="63">
        <f t="shared" si="4"/>
        <v>59901</v>
      </c>
      <c r="CL2" s="63">
        <f t="shared" si="4"/>
        <v>60083</v>
      </c>
      <c r="CM2" s="63">
        <f t="shared" si="4"/>
        <v>60267</v>
      </c>
      <c r="CN2" s="63">
        <f t="shared" si="4"/>
        <v>60448</v>
      </c>
      <c r="CO2" s="63">
        <f t="shared" si="4"/>
        <v>60632</v>
      </c>
      <c r="CP2" s="63">
        <f t="shared" si="4"/>
        <v>60813</v>
      </c>
      <c r="CQ2" s="63">
        <f t="shared" si="4"/>
        <v>60997</v>
      </c>
      <c r="CR2" s="63">
        <f t="shared" si="4"/>
        <v>61178</v>
      </c>
      <c r="CS2" s="63">
        <f t="shared" si="4"/>
        <v>61362</v>
      </c>
      <c r="CT2" s="63">
        <f t="shared" si="4"/>
        <v>61544</v>
      </c>
      <c r="CU2" s="63">
        <f t="shared" si="4"/>
        <v>61728</v>
      </c>
      <c r="CV2" s="63">
        <f t="shared" si="4"/>
        <v>61909</v>
      </c>
      <c r="CW2" s="63">
        <f t="shared" si="4"/>
        <v>62093</v>
      </c>
      <c r="CX2" s="63">
        <f t="shared" si="4"/>
        <v>62274</v>
      </c>
      <c r="CY2" s="63">
        <f t="shared" si="4"/>
        <v>62458</v>
      </c>
      <c r="CZ2" s="63">
        <f t="shared" si="4"/>
        <v>62639</v>
      </c>
      <c r="DA2" s="63">
        <f t="shared" si="4"/>
        <v>62823</v>
      </c>
      <c r="DB2" s="63">
        <f t="shared" si="4"/>
        <v>63005</v>
      </c>
      <c r="DC2" s="63">
        <f t="shared" si="4"/>
        <v>63189</v>
      </c>
      <c r="DD2" s="63">
        <f t="shared" si="4"/>
        <v>63370</v>
      </c>
      <c r="DE2" s="63">
        <f t="shared" si="4"/>
        <v>63554</v>
      </c>
      <c r="DF2" s="63">
        <f t="shared" si="4"/>
        <v>63735</v>
      </c>
      <c r="DG2" s="63">
        <f t="shared" si="4"/>
        <v>63919</v>
      </c>
      <c r="DH2" s="63">
        <f t="shared" si="4"/>
        <v>64100</v>
      </c>
      <c r="DI2" s="63">
        <f t="shared" si="4"/>
        <v>64284</v>
      </c>
      <c r="DJ2" s="63">
        <f t="shared" si="4"/>
        <v>64466</v>
      </c>
      <c r="DK2" s="63">
        <f t="shared" si="4"/>
        <v>64650</v>
      </c>
      <c r="DL2" s="63">
        <f t="shared" si="4"/>
        <v>64831</v>
      </c>
      <c r="DM2" s="63">
        <f t="shared" si="4"/>
        <v>65015</v>
      </c>
      <c r="DN2" s="63">
        <f t="shared" si="4"/>
        <v>65196</v>
      </c>
      <c r="DO2" s="63">
        <f t="shared" si="4"/>
        <v>65380</v>
      </c>
      <c r="DP2" s="63">
        <f t="shared" si="4"/>
        <v>65561</v>
      </c>
      <c r="DQ2" s="63">
        <f t="shared" si="4"/>
        <v>65745</v>
      </c>
      <c r="DR2" s="63">
        <f t="shared" si="4"/>
        <v>65927</v>
      </c>
      <c r="DS2" s="63">
        <f t="shared" si="4"/>
        <v>66111</v>
      </c>
      <c r="DT2" s="63">
        <f t="shared" si="4"/>
        <v>66292</v>
      </c>
      <c r="DU2" s="63">
        <f t="shared" si="4"/>
        <v>66476</v>
      </c>
      <c r="DV2" s="63">
        <f t="shared" si="4"/>
        <v>66657</v>
      </c>
      <c r="DW2" s="63">
        <f t="shared" si="4"/>
        <v>66841</v>
      </c>
      <c r="DX2" s="63">
        <f t="shared" si="4"/>
        <v>67022</v>
      </c>
      <c r="DY2" s="63">
        <f t="shared" si="4"/>
        <v>67206</v>
      </c>
      <c r="DZ2" s="63">
        <f t="shared" si="4"/>
        <v>67388</v>
      </c>
      <c r="EA2" s="63">
        <f t="shared" si="4"/>
        <v>67572</v>
      </c>
      <c r="EB2" s="63">
        <f t="shared" si="4"/>
        <v>67753</v>
      </c>
      <c r="EC2" s="63">
        <f t="shared" si="4"/>
        <v>67937</v>
      </c>
      <c r="ED2" s="63">
        <f t="shared" ref="ED2:EM2" si="5">IF(MONTH(ED1)=1,DATE(YEAR(ED1),6,30),DATE(YEAR(ED1),12,31))</f>
        <v>68118</v>
      </c>
      <c r="EE2" s="63">
        <f t="shared" si="5"/>
        <v>68302</v>
      </c>
      <c r="EF2" s="63">
        <f t="shared" si="5"/>
        <v>68483</v>
      </c>
      <c r="EG2" s="63">
        <f t="shared" si="5"/>
        <v>68667</v>
      </c>
      <c r="EH2" s="63">
        <f t="shared" si="5"/>
        <v>68849</v>
      </c>
      <c r="EI2" s="63">
        <f t="shared" si="5"/>
        <v>69033</v>
      </c>
      <c r="EJ2" s="63">
        <f t="shared" si="5"/>
        <v>69214</v>
      </c>
      <c r="EK2" s="63">
        <f t="shared" si="5"/>
        <v>69398</v>
      </c>
      <c r="EL2" s="63">
        <f t="shared" si="5"/>
        <v>69579</v>
      </c>
      <c r="EM2" s="63">
        <f t="shared" si="5"/>
        <v>69763</v>
      </c>
    </row>
    <row r="3" spans="1:143" ht="15" customHeight="1" x14ac:dyDescent="0.25">
      <c r="A3" s="94" t="s">
        <v>55</v>
      </c>
      <c r="B3" s="94"/>
      <c r="C3" s="94"/>
      <c r="D3" s="67"/>
      <c r="E3" s="93">
        <v>44561</v>
      </c>
      <c r="F3" s="147">
        <f>DATE(YEAR(F2),IF(MONTH(F2)&lt;=6,6,12),IF(MONTH(F2)&lt;=6,30,31))</f>
        <v>44742</v>
      </c>
      <c r="G3" s="147">
        <f t="shared" ref="G3:BR3" si="6">DATE(YEAR(G2),IF(MONTH(G2)&lt;=6,6,12),IF(MONTH(G2)&lt;=6,30,31))</f>
        <v>44926</v>
      </c>
      <c r="H3" s="147">
        <f t="shared" si="6"/>
        <v>45107</v>
      </c>
      <c r="I3" s="147">
        <f t="shared" si="6"/>
        <v>45291</v>
      </c>
      <c r="J3" s="147">
        <f t="shared" si="6"/>
        <v>45473</v>
      </c>
      <c r="K3" s="147">
        <f t="shared" si="6"/>
        <v>45657</v>
      </c>
      <c r="L3" s="147">
        <f t="shared" si="6"/>
        <v>45838</v>
      </c>
      <c r="M3" s="147">
        <f t="shared" si="6"/>
        <v>46022</v>
      </c>
      <c r="N3" s="147">
        <f t="shared" si="6"/>
        <v>46203</v>
      </c>
      <c r="O3" s="147">
        <f t="shared" si="6"/>
        <v>46387</v>
      </c>
      <c r="P3" s="147">
        <f t="shared" si="6"/>
        <v>46568</v>
      </c>
      <c r="Q3" s="147">
        <f t="shared" si="6"/>
        <v>46752</v>
      </c>
      <c r="R3" s="147">
        <f t="shared" si="6"/>
        <v>46934</v>
      </c>
      <c r="S3" s="147">
        <f t="shared" si="6"/>
        <v>47118</v>
      </c>
      <c r="T3" s="147">
        <f t="shared" si="6"/>
        <v>47299</v>
      </c>
      <c r="U3" s="147">
        <f t="shared" si="6"/>
        <v>47483</v>
      </c>
      <c r="V3" s="147">
        <f t="shared" si="6"/>
        <v>47664</v>
      </c>
      <c r="W3" s="147">
        <f t="shared" si="6"/>
        <v>47848</v>
      </c>
      <c r="X3" s="147">
        <f t="shared" si="6"/>
        <v>48029</v>
      </c>
      <c r="Y3" s="147">
        <f t="shared" si="6"/>
        <v>48213</v>
      </c>
      <c r="Z3" s="147">
        <f t="shared" si="6"/>
        <v>48395</v>
      </c>
      <c r="AA3" s="147">
        <f t="shared" si="6"/>
        <v>48579</v>
      </c>
      <c r="AB3" s="147">
        <f t="shared" si="6"/>
        <v>48760</v>
      </c>
      <c r="AC3" s="147">
        <f t="shared" si="6"/>
        <v>48944</v>
      </c>
      <c r="AD3" s="147">
        <f t="shared" si="6"/>
        <v>49125</v>
      </c>
      <c r="AE3" s="147">
        <f t="shared" si="6"/>
        <v>49309</v>
      </c>
      <c r="AF3" s="147">
        <f t="shared" si="6"/>
        <v>49490</v>
      </c>
      <c r="AG3" s="147">
        <f t="shared" si="6"/>
        <v>49674</v>
      </c>
      <c r="AH3" s="147">
        <f t="shared" si="6"/>
        <v>49856</v>
      </c>
      <c r="AI3" s="147">
        <f t="shared" si="6"/>
        <v>50040</v>
      </c>
      <c r="AJ3" s="147">
        <f t="shared" si="6"/>
        <v>50221</v>
      </c>
      <c r="AK3" s="147">
        <f t="shared" si="6"/>
        <v>50405</v>
      </c>
      <c r="AL3" s="147">
        <f t="shared" si="6"/>
        <v>50586</v>
      </c>
      <c r="AM3" s="147">
        <f t="shared" si="6"/>
        <v>50770</v>
      </c>
      <c r="AN3" s="147">
        <f t="shared" si="6"/>
        <v>50951</v>
      </c>
      <c r="AO3" s="147">
        <f t="shared" si="6"/>
        <v>51135</v>
      </c>
      <c r="AP3" s="147">
        <f t="shared" si="6"/>
        <v>51317</v>
      </c>
      <c r="AQ3" s="147">
        <f t="shared" si="6"/>
        <v>51501</v>
      </c>
      <c r="AR3" s="147">
        <f t="shared" si="6"/>
        <v>51682</v>
      </c>
      <c r="AS3" s="147">
        <f t="shared" si="6"/>
        <v>51866</v>
      </c>
      <c r="AT3" s="147">
        <f t="shared" si="6"/>
        <v>52047</v>
      </c>
      <c r="AU3" s="147">
        <f t="shared" si="6"/>
        <v>52231</v>
      </c>
      <c r="AV3" s="147">
        <f t="shared" si="6"/>
        <v>52412</v>
      </c>
      <c r="AW3" s="147">
        <f t="shared" si="6"/>
        <v>52596</v>
      </c>
      <c r="AX3" s="147">
        <f t="shared" si="6"/>
        <v>52778</v>
      </c>
      <c r="AY3" s="147">
        <f t="shared" si="6"/>
        <v>52962</v>
      </c>
      <c r="AZ3" s="147">
        <f t="shared" si="6"/>
        <v>53143</v>
      </c>
      <c r="BA3" s="147">
        <f t="shared" si="6"/>
        <v>53327</v>
      </c>
      <c r="BB3" s="147">
        <f t="shared" si="6"/>
        <v>53508</v>
      </c>
      <c r="BC3" s="147">
        <f t="shared" si="6"/>
        <v>53692</v>
      </c>
      <c r="BD3" s="147">
        <f t="shared" si="6"/>
        <v>53873</v>
      </c>
      <c r="BE3" s="147">
        <f t="shared" si="6"/>
        <v>54057</v>
      </c>
      <c r="BF3" s="147">
        <f t="shared" si="6"/>
        <v>54239</v>
      </c>
      <c r="BG3" s="147">
        <f t="shared" si="6"/>
        <v>54423</v>
      </c>
      <c r="BH3" s="147">
        <f t="shared" si="6"/>
        <v>54604</v>
      </c>
      <c r="BI3" s="147">
        <f t="shared" si="6"/>
        <v>54788</v>
      </c>
      <c r="BJ3" s="147">
        <f t="shared" si="6"/>
        <v>54969</v>
      </c>
      <c r="BK3" s="147">
        <f t="shared" si="6"/>
        <v>55153</v>
      </c>
      <c r="BL3" s="147">
        <f t="shared" si="6"/>
        <v>55334</v>
      </c>
      <c r="BM3" s="147">
        <f t="shared" si="6"/>
        <v>55518</v>
      </c>
      <c r="BN3" s="147">
        <f t="shared" si="6"/>
        <v>55700</v>
      </c>
      <c r="BO3" s="147">
        <f t="shared" si="6"/>
        <v>55884</v>
      </c>
      <c r="BP3" s="147">
        <f t="shared" si="6"/>
        <v>56065</v>
      </c>
      <c r="BQ3" s="147">
        <f t="shared" si="6"/>
        <v>56249</v>
      </c>
      <c r="BR3" s="147">
        <f t="shared" si="6"/>
        <v>56430</v>
      </c>
      <c r="BS3" s="147">
        <f t="shared" ref="BS3:DJ3" si="7">DATE(YEAR(BS2),IF(MONTH(BS2)&lt;=6,6,12),IF(MONTH(BS2)&lt;=6,30,31))</f>
        <v>56614</v>
      </c>
      <c r="BT3" s="147">
        <f t="shared" si="7"/>
        <v>56795</v>
      </c>
      <c r="BU3" s="147">
        <f t="shared" si="7"/>
        <v>56979</v>
      </c>
      <c r="BV3" s="147">
        <f t="shared" si="7"/>
        <v>57161</v>
      </c>
      <c r="BW3" s="147">
        <f t="shared" si="7"/>
        <v>57345</v>
      </c>
      <c r="BX3" s="147">
        <f t="shared" si="7"/>
        <v>57526</v>
      </c>
      <c r="BY3" s="147">
        <f t="shared" si="7"/>
        <v>57710</v>
      </c>
      <c r="BZ3" s="147">
        <f t="shared" si="7"/>
        <v>57891</v>
      </c>
      <c r="CA3" s="147">
        <f t="shared" si="7"/>
        <v>58075</v>
      </c>
      <c r="CB3" s="147">
        <f t="shared" si="7"/>
        <v>58256</v>
      </c>
      <c r="CC3" s="147">
        <f t="shared" si="7"/>
        <v>58440</v>
      </c>
      <c r="CD3" s="147">
        <f t="shared" si="7"/>
        <v>58622</v>
      </c>
      <c r="CE3" s="147">
        <f t="shared" si="7"/>
        <v>58806</v>
      </c>
      <c r="CF3" s="147">
        <f t="shared" si="7"/>
        <v>58987</v>
      </c>
      <c r="CG3" s="147">
        <f t="shared" si="7"/>
        <v>59171</v>
      </c>
      <c r="CH3" s="147">
        <f t="shared" si="7"/>
        <v>59352</v>
      </c>
      <c r="CI3" s="147">
        <f t="shared" si="7"/>
        <v>59536</v>
      </c>
      <c r="CJ3" s="147">
        <f t="shared" si="7"/>
        <v>59717</v>
      </c>
      <c r="CK3" s="147">
        <f t="shared" si="7"/>
        <v>59901</v>
      </c>
      <c r="CL3" s="147">
        <f t="shared" si="7"/>
        <v>60083</v>
      </c>
      <c r="CM3" s="147">
        <f t="shared" si="7"/>
        <v>60267</v>
      </c>
      <c r="CN3" s="147">
        <f t="shared" si="7"/>
        <v>60448</v>
      </c>
      <c r="CO3" s="147">
        <f t="shared" si="7"/>
        <v>60632</v>
      </c>
      <c r="CP3" s="147">
        <f t="shared" si="7"/>
        <v>60813</v>
      </c>
      <c r="CQ3" s="147">
        <f t="shared" si="7"/>
        <v>60997</v>
      </c>
      <c r="CR3" s="147">
        <f t="shared" si="7"/>
        <v>61178</v>
      </c>
      <c r="CS3" s="147">
        <f t="shared" si="7"/>
        <v>61362</v>
      </c>
      <c r="CT3" s="147">
        <f t="shared" si="7"/>
        <v>61544</v>
      </c>
      <c r="CU3" s="147">
        <f t="shared" si="7"/>
        <v>61728</v>
      </c>
      <c r="CV3" s="147">
        <f t="shared" si="7"/>
        <v>61909</v>
      </c>
      <c r="CW3" s="147">
        <f t="shared" si="7"/>
        <v>62093</v>
      </c>
      <c r="CX3" s="147">
        <f t="shared" si="7"/>
        <v>62274</v>
      </c>
      <c r="CY3" s="147">
        <f t="shared" si="7"/>
        <v>62458</v>
      </c>
      <c r="CZ3" s="147">
        <f t="shared" si="7"/>
        <v>62639</v>
      </c>
      <c r="DA3" s="147">
        <f t="shared" si="7"/>
        <v>62823</v>
      </c>
      <c r="DB3" s="147">
        <f t="shared" si="7"/>
        <v>63005</v>
      </c>
      <c r="DC3" s="147">
        <f t="shared" si="7"/>
        <v>63189</v>
      </c>
      <c r="DD3" s="147">
        <f t="shared" si="7"/>
        <v>63370</v>
      </c>
      <c r="DE3" s="147">
        <f t="shared" si="7"/>
        <v>63554</v>
      </c>
      <c r="DF3" s="147">
        <f t="shared" si="7"/>
        <v>63735</v>
      </c>
      <c r="DG3" s="147">
        <f t="shared" si="7"/>
        <v>63919</v>
      </c>
      <c r="DH3" s="147">
        <f t="shared" si="7"/>
        <v>64100</v>
      </c>
      <c r="DI3" s="147">
        <f t="shared" si="7"/>
        <v>64284</v>
      </c>
      <c r="DJ3" s="147">
        <f t="shared" si="7"/>
        <v>64466</v>
      </c>
      <c r="DK3" s="147">
        <f>DATE(YEAR(DK2),IF(MONTH(DK2)&lt;=6,6,12),IF(MONTH(DK2)&lt;=6,30,31))</f>
        <v>64650</v>
      </c>
      <c r="DL3" s="147">
        <f>DATE(YEAR(DL2),IF(MONTH(DL2)&lt;=6,6,12),IF(MONTH(DL2)&lt;=6,30,31))</f>
        <v>64831</v>
      </c>
      <c r="DM3" s="147">
        <f t="shared" ref="DM3:EM3" si="8">DATE(YEAR(DM2),IF(MONTH(DM2)&lt;=6,6,12),IF(MONTH(DM2)&lt;=6,30,31))</f>
        <v>65015</v>
      </c>
      <c r="DN3" s="147">
        <f t="shared" si="8"/>
        <v>65196</v>
      </c>
      <c r="DO3" s="147">
        <f t="shared" si="8"/>
        <v>65380</v>
      </c>
      <c r="DP3" s="147">
        <f t="shared" si="8"/>
        <v>65561</v>
      </c>
      <c r="DQ3" s="147">
        <f t="shared" si="8"/>
        <v>65745</v>
      </c>
      <c r="DR3" s="147">
        <f t="shared" si="8"/>
        <v>65927</v>
      </c>
      <c r="DS3" s="147">
        <f t="shared" si="8"/>
        <v>66111</v>
      </c>
      <c r="DT3" s="147">
        <f t="shared" si="8"/>
        <v>66292</v>
      </c>
      <c r="DU3" s="147">
        <f t="shared" si="8"/>
        <v>66476</v>
      </c>
      <c r="DV3" s="147">
        <f t="shared" si="8"/>
        <v>66657</v>
      </c>
      <c r="DW3" s="147">
        <f t="shared" si="8"/>
        <v>66841</v>
      </c>
      <c r="DX3" s="147">
        <f t="shared" si="8"/>
        <v>67022</v>
      </c>
      <c r="DY3" s="147">
        <f t="shared" si="8"/>
        <v>67206</v>
      </c>
      <c r="DZ3" s="147">
        <f t="shared" si="8"/>
        <v>67388</v>
      </c>
      <c r="EA3" s="147">
        <f t="shared" si="8"/>
        <v>67572</v>
      </c>
      <c r="EB3" s="147">
        <f t="shared" si="8"/>
        <v>67753</v>
      </c>
      <c r="EC3" s="147">
        <f t="shared" si="8"/>
        <v>67937</v>
      </c>
      <c r="ED3" s="147">
        <f t="shared" si="8"/>
        <v>68118</v>
      </c>
      <c r="EE3" s="147">
        <f t="shared" si="8"/>
        <v>68302</v>
      </c>
      <c r="EF3" s="147">
        <f t="shared" si="8"/>
        <v>68483</v>
      </c>
      <c r="EG3" s="147">
        <f t="shared" si="8"/>
        <v>68667</v>
      </c>
      <c r="EH3" s="147">
        <f t="shared" si="8"/>
        <v>68849</v>
      </c>
      <c r="EI3" s="147">
        <f t="shared" si="8"/>
        <v>69033</v>
      </c>
      <c r="EJ3" s="147">
        <f t="shared" si="8"/>
        <v>69214</v>
      </c>
      <c r="EK3" s="147">
        <f t="shared" si="8"/>
        <v>69398</v>
      </c>
      <c r="EL3" s="147">
        <f t="shared" si="8"/>
        <v>69579</v>
      </c>
      <c r="EM3" s="147">
        <f t="shared" si="8"/>
        <v>69763</v>
      </c>
    </row>
    <row r="4" spans="1:143" ht="15" customHeight="1" x14ac:dyDescent="0.25">
      <c r="A4" s="94" t="s">
        <v>56</v>
      </c>
      <c r="B4" s="94"/>
      <c r="C4" s="94"/>
      <c r="D4" s="67"/>
      <c r="E4" s="67"/>
      <c r="F4" s="147">
        <f t="shared" ref="F4:BQ4" si="9">DATE(YEAR(F2),12,31)</f>
        <v>44926</v>
      </c>
      <c r="G4" s="147">
        <f t="shared" si="9"/>
        <v>44926</v>
      </c>
      <c r="H4" s="147">
        <f t="shared" si="9"/>
        <v>45291</v>
      </c>
      <c r="I4" s="147">
        <f t="shared" si="9"/>
        <v>45291</v>
      </c>
      <c r="J4" s="147">
        <f t="shared" si="9"/>
        <v>45657</v>
      </c>
      <c r="K4" s="147">
        <f t="shared" si="9"/>
        <v>45657</v>
      </c>
      <c r="L4" s="147">
        <f t="shared" si="9"/>
        <v>46022</v>
      </c>
      <c r="M4" s="147">
        <f t="shared" si="9"/>
        <v>46022</v>
      </c>
      <c r="N4" s="147">
        <f t="shared" si="9"/>
        <v>46387</v>
      </c>
      <c r="O4" s="147">
        <f t="shared" si="9"/>
        <v>46387</v>
      </c>
      <c r="P4" s="147">
        <f t="shared" si="9"/>
        <v>46752</v>
      </c>
      <c r="Q4" s="147">
        <f t="shared" si="9"/>
        <v>46752</v>
      </c>
      <c r="R4" s="147">
        <f t="shared" si="9"/>
        <v>47118</v>
      </c>
      <c r="S4" s="147">
        <f t="shared" si="9"/>
        <v>47118</v>
      </c>
      <c r="T4" s="147">
        <f t="shared" si="9"/>
        <v>47483</v>
      </c>
      <c r="U4" s="147">
        <f t="shared" si="9"/>
        <v>47483</v>
      </c>
      <c r="V4" s="147">
        <f t="shared" si="9"/>
        <v>47848</v>
      </c>
      <c r="W4" s="147">
        <f t="shared" si="9"/>
        <v>47848</v>
      </c>
      <c r="X4" s="147">
        <f t="shared" si="9"/>
        <v>48213</v>
      </c>
      <c r="Y4" s="147">
        <f t="shared" si="9"/>
        <v>48213</v>
      </c>
      <c r="Z4" s="147">
        <f t="shared" si="9"/>
        <v>48579</v>
      </c>
      <c r="AA4" s="147">
        <f t="shared" si="9"/>
        <v>48579</v>
      </c>
      <c r="AB4" s="147">
        <f t="shared" si="9"/>
        <v>48944</v>
      </c>
      <c r="AC4" s="147">
        <f t="shared" si="9"/>
        <v>48944</v>
      </c>
      <c r="AD4" s="147">
        <f t="shared" si="9"/>
        <v>49309</v>
      </c>
      <c r="AE4" s="147">
        <f t="shared" si="9"/>
        <v>49309</v>
      </c>
      <c r="AF4" s="147">
        <f t="shared" si="9"/>
        <v>49674</v>
      </c>
      <c r="AG4" s="147">
        <f t="shared" si="9"/>
        <v>49674</v>
      </c>
      <c r="AH4" s="147">
        <f t="shared" si="9"/>
        <v>50040</v>
      </c>
      <c r="AI4" s="147">
        <f t="shared" si="9"/>
        <v>50040</v>
      </c>
      <c r="AJ4" s="147">
        <f t="shared" si="9"/>
        <v>50405</v>
      </c>
      <c r="AK4" s="147">
        <f t="shared" si="9"/>
        <v>50405</v>
      </c>
      <c r="AL4" s="147">
        <f t="shared" si="9"/>
        <v>50770</v>
      </c>
      <c r="AM4" s="147">
        <f t="shared" si="9"/>
        <v>50770</v>
      </c>
      <c r="AN4" s="147">
        <f t="shared" si="9"/>
        <v>51135</v>
      </c>
      <c r="AO4" s="147">
        <f t="shared" si="9"/>
        <v>51135</v>
      </c>
      <c r="AP4" s="147">
        <f t="shared" si="9"/>
        <v>51501</v>
      </c>
      <c r="AQ4" s="147">
        <f t="shared" si="9"/>
        <v>51501</v>
      </c>
      <c r="AR4" s="147">
        <f t="shared" si="9"/>
        <v>51866</v>
      </c>
      <c r="AS4" s="147">
        <f t="shared" si="9"/>
        <v>51866</v>
      </c>
      <c r="AT4" s="147">
        <f t="shared" si="9"/>
        <v>52231</v>
      </c>
      <c r="AU4" s="147">
        <f t="shared" si="9"/>
        <v>52231</v>
      </c>
      <c r="AV4" s="147">
        <f t="shared" si="9"/>
        <v>52596</v>
      </c>
      <c r="AW4" s="147">
        <f t="shared" si="9"/>
        <v>52596</v>
      </c>
      <c r="AX4" s="147">
        <f t="shared" si="9"/>
        <v>52962</v>
      </c>
      <c r="AY4" s="147">
        <f t="shared" si="9"/>
        <v>52962</v>
      </c>
      <c r="AZ4" s="147">
        <f t="shared" si="9"/>
        <v>53327</v>
      </c>
      <c r="BA4" s="147">
        <f t="shared" si="9"/>
        <v>53327</v>
      </c>
      <c r="BB4" s="147">
        <f t="shared" si="9"/>
        <v>53692</v>
      </c>
      <c r="BC4" s="147">
        <f t="shared" si="9"/>
        <v>53692</v>
      </c>
      <c r="BD4" s="147">
        <f t="shared" si="9"/>
        <v>54057</v>
      </c>
      <c r="BE4" s="147">
        <f t="shared" si="9"/>
        <v>54057</v>
      </c>
      <c r="BF4" s="147">
        <f t="shared" si="9"/>
        <v>54423</v>
      </c>
      <c r="BG4" s="147">
        <f t="shared" si="9"/>
        <v>54423</v>
      </c>
      <c r="BH4" s="147">
        <f t="shared" si="9"/>
        <v>54788</v>
      </c>
      <c r="BI4" s="147">
        <f t="shared" si="9"/>
        <v>54788</v>
      </c>
      <c r="BJ4" s="147">
        <f t="shared" si="9"/>
        <v>55153</v>
      </c>
      <c r="BK4" s="147">
        <f t="shared" si="9"/>
        <v>55153</v>
      </c>
      <c r="BL4" s="147">
        <f t="shared" si="9"/>
        <v>55518</v>
      </c>
      <c r="BM4" s="147">
        <f t="shared" si="9"/>
        <v>55518</v>
      </c>
      <c r="BN4" s="147">
        <f t="shared" si="9"/>
        <v>55884</v>
      </c>
      <c r="BO4" s="147">
        <f t="shared" si="9"/>
        <v>55884</v>
      </c>
      <c r="BP4" s="147">
        <f t="shared" si="9"/>
        <v>56249</v>
      </c>
      <c r="BQ4" s="147">
        <f t="shared" si="9"/>
        <v>56249</v>
      </c>
      <c r="BR4" s="147">
        <f t="shared" ref="BR4:DJ4" si="10">DATE(YEAR(BR2),12,31)</f>
        <v>56614</v>
      </c>
      <c r="BS4" s="147">
        <f t="shared" si="10"/>
        <v>56614</v>
      </c>
      <c r="BT4" s="147">
        <f t="shared" si="10"/>
        <v>56979</v>
      </c>
      <c r="BU4" s="147">
        <f t="shared" si="10"/>
        <v>56979</v>
      </c>
      <c r="BV4" s="147">
        <f t="shared" si="10"/>
        <v>57345</v>
      </c>
      <c r="BW4" s="147">
        <f t="shared" si="10"/>
        <v>57345</v>
      </c>
      <c r="BX4" s="147">
        <f t="shared" si="10"/>
        <v>57710</v>
      </c>
      <c r="BY4" s="147">
        <f t="shared" si="10"/>
        <v>57710</v>
      </c>
      <c r="BZ4" s="147">
        <f t="shared" si="10"/>
        <v>58075</v>
      </c>
      <c r="CA4" s="147">
        <f t="shared" si="10"/>
        <v>58075</v>
      </c>
      <c r="CB4" s="147">
        <f t="shared" si="10"/>
        <v>58440</v>
      </c>
      <c r="CC4" s="147">
        <f t="shared" si="10"/>
        <v>58440</v>
      </c>
      <c r="CD4" s="147">
        <f t="shared" si="10"/>
        <v>58806</v>
      </c>
      <c r="CE4" s="147">
        <f t="shared" si="10"/>
        <v>58806</v>
      </c>
      <c r="CF4" s="147">
        <f t="shared" si="10"/>
        <v>59171</v>
      </c>
      <c r="CG4" s="147">
        <f t="shared" si="10"/>
        <v>59171</v>
      </c>
      <c r="CH4" s="147">
        <f t="shared" si="10"/>
        <v>59536</v>
      </c>
      <c r="CI4" s="147">
        <f t="shared" si="10"/>
        <v>59536</v>
      </c>
      <c r="CJ4" s="147">
        <f t="shared" si="10"/>
        <v>59901</v>
      </c>
      <c r="CK4" s="147">
        <f t="shared" si="10"/>
        <v>59901</v>
      </c>
      <c r="CL4" s="147">
        <f t="shared" si="10"/>
        <v>60267</v>
      </c>
      <c r="CM4" s="147">
        <f t="shared" si="10"/>
        <v>60267</v>
      </c>
      <c r="CN4" s="147">
        <f t="shared" si="10"/>
        <v>60632</v>
      </c>
      <c r="CO4" s="147">
        <f t="shared" si="10"/>
        <v>60632</v>
      </c>
      <c r="CP4" s="147">
        <f t="shared" si="10"/>
        <v>60997</v>
      </c>
      <c r="CQ4" s="147">
        <f t="shared" si="10"/>
        <v>60997</v>
      </c>
      <c r="CR4" s="147">
        <f t="shared" si="10"/>
        <v>61362</v>
      </c>
      <c r="CS4" s="147">
        <f t="shared" si="10"/>
        <v>61362</v>
      </c>
      <c r="CT4" s="147">
        <f t="shared" si="10"/>
        <v>61728</v>
      </c>
      <c r="CU4" s="147">
        <f t="shared" si="10"/>
        <v>61728</v>
      </c>
      <c r="CV4" s="147">
        <f t="shared" si="10"/>
        <v>62093</v>
      </c>
      <c r="CW4" s="147">
        <f t="shared" si="10"/>
        <v>62093</v>
      </c>
      <c r="CX4" s="147">
        <f t="shared" si="10"/>
        <v>62458</v>
      </c>
      <c r="CY4" s="147">
        <f t="shared" si="10"/>
        <v>62458</v>
      </c>
      <c r="CZ4" s="147">
        <f t="shared" si="10"/>
        <v>62823</v>
      </c>
      <c r="DA4" s="147">
        <f t="shared" si="10"/>
        <v>62823</v>
      </c>
      <c r="DB4" s="147">
        <f t="shared" si="10"/>
        <v>63189</v>
      </c>
      <c r="DC4" s="147">
        <f t="shared" si="10"/>
        <v>63189</v>
      </c>
      <c r="DD4" s="147">
        <f t="shared" si="10"/>
        <v>63554</v>
      </c>
      <c r="DE4" s="147">
        <f t="shared" si="10"/>
        <v>63554</v>
      </c>
      <c r="DF4" s="147">
        <f t="shared" si="10"/>
        <v>63919</v>
      </c>
      <c r="DG4" s="147">
        <f t="shared" si="10"/>
        <v>63919</v>
      </c>
      <c r="DH4" s="147">
        <f t="shared" si="10"/>
        <v>64284</v>
      </c>
      <c r="DI4" s="147">
        <f t="shared" si="10"/>
        <v>64284</v>
      </c>
      <c r="DJ4" s="147">
        <f t="shared" si="10"/>
        <v>64650</v>
      </c>
      <c r="DK4" s="147">
        <f>DATE(YEAR(DK2),12,31)</f>
        <v>64650</v>
      </c>
      <c r="DL4" s="147">
        <f>DATE(YEAR(DL2),12,31)</f>
        <v>65015</v>
      </c>
      <c r="DM4" s="147">
        <f t="shared" ref="DM4:EM4" si="11">DATE(YEAR(DM2),12,31)</f>
        <v>65015</v>
      </c>
      <c r="DN4" s="147">
        <f t="shared" si="11"/>
        <v>65380</v>
      </c>
      <c r="DO4" s="147">
        <f t="shared" si="11"/>
        <v>65380</v>
      </c>
      <c r="DP4" s="147">
        <f t="shared" si="11"/>
        <v>65745</v>
      </c>
      <c r="DQ4" s="147">
        <f t="shared" si="11"/>
        <v>65745</v>
      </c>
      <c r="DR4" s="147">
        <f t="shared" si="11"/>
        <v>66111</v>
      </c>
      <c r="DS4" s="147">
        <f t="shared" si="11"/>
        <v>66111</v>
      </c>
      <c r="DT4" s="147">
        <f t="shared" si="11"/>
        <v>66476</v>
      </c>
      <c r="DU4" s="147">
        <f t="shared" si="11"/>
        <v>66476</v>
      </c>
      <c r="DV4" s="147">
        <f t="shared" si="11"/>
        <v>66841</v>
      </c>
      <c r="DW4" s="147">
        <f t="shared" si="11"/>
        <v>66841</v>
      </c>
      <c r="DX4" s="147">
        <f t="shared" si="11"/>
        <v>67206</v>
      </c>
      <c r="DY4" s="147">
        <f t="shared" si="11"/>
        <v>67206</v>
      </c>
      <c r="DZ4" s="147">
        <f t="shared" si="11"/>
        <v>67572</v>
      </c>
      <c r="EA4" s="147">
        <f t="shared" si="11"/>
        <v>67572</v>
      </c>
      <c r="EB4" s="147">
        <f t="shared" si="11"/>
        <v>67937</v>
      </c>
      <c r="EC4" s="147">
        <f t="shared" si="11"/>
        <v>67937</v>
      </c>
      <c r="ED4" s="147">
        <f t="shared" si="11"/>
        <v>68302</v>
      </c>
      <c r="EE4" s="147">
        <f t="shared" si="11"/>
        <v>68302</v>
      </c>
      <c r="EF4" s="147">
        <f t="shared" si="11"/>
        <v>68667</v>
      </c>
      <c r="EG4" s="147">
        <f t="shared" si="11"/>
        <v>68667</v>
      </c>
      <c r="EH4" s="147">
        <f t="shared" si="11"/>
        <v>69033</v>
      </c>
      <c r="EI4" s="147">
        <f t="shared" si="11"/>
        <v>69033</v>
      </c>
      <c r="EJ4" s="147">
        <f t="shared" si="11"/>
        <v>69398</v>
      </c>
      <c r="EK4" s="147">
        <f t="shared" si="11"/>
        <v>69398</v>
      </c>
      <c r="EL4" s="147">
        <f t="shared" si="11"/>
        <v>69763</v>
      </c>
      <c r="EM4" s="147">
        <f t="shared" si="11"/>
        <v>69763</v>
      </c>
    </row>
    <row r="5" spans="1:143" ht="15" customHeight="1" x14ac:dyDescent="0.25">
      <c r="A5" s="94" t="s">
        <v>57</v>
      </c>
      <c r="B5" s="94"/>
      <c r="C5" s="94"/>
      <c r="D5" s="67"/>
      <c r="E5" s="95"/>
      <c r="F5" s="142">
        <f>YEAR(F2)</f>
        <v>2022</v>
      </c>
      <c r="G5" s="142">
        <f t="shared" ref="G5:BR5" si="12">YEAR(G2)</f>
        <v>2022</v>
      </c>
      <c r="H5" s="142">
        <f t="shared" si="12"/>
        <v>2023</v>
      </c>
      <c r="I5" s="142">
        <f t="shared" si="12"/>
        <v>2023</v>
      </c>
      <c r="J5" s="142">
        <f t="shared" si="12"/>
        <v>2024</v>
      </c>
      <c r="K5" s="142">
        <f t="shared" si="12"/>
        <v>2024</v>
      </c>
      <c r="L5" s="142">
        <f t="shared" si="12"/>
        <v>2025</v>
      </c>
      <c r="M5" s="142">
        <f t="shared" si="12"/>
        <v>2025</v>
      </c>
      <c r="N5" s="142">
        <f t="shared" si="12"/>
        <v>2026</v>
      </c>
      <c r="O5" s="142">
        <f t="shared" si="12"/>
        <v>2026</v>
      </c>
      <c r="P5" s="142">
        <f t="shared" si="12"/>
        <v>2027</v>
      </c>
      <c r="Q5" s="142">
        <f t="shared" si="12"/>
        <v>2027</v>
      </c>
      <c r="R5" s="142">
        <f t="shared" si="12"/>
        <v>2028</v>
      </c>
      <c r="S5" s="142">
        <f t="shared" si="12"/>
        <v>2028</v>
      </c>
      <c r="T5" s="142">
        <f t="shared" si="12"/>
        <v>2029</v>
      </c>
      <c r="U5" s="142">
        <f t="shared" si="12"/>
        <v>2029</v>
      </c>
      <c r="V5" s="142">
        <f t="shared" si="12"/>
        <v>2030</v>
      </c>
      <c r="W5" s="142">
        <f t="shared" si="12"/>
        <v>2030</v>
      </c>
      <c r="X5" s="142">
        <f t="shared" si="12"/>
        <v>2031</v>
      </c>
      <c r="Y5" s="142">
        <f t="shared" si="12"/>
        <v>2031</v>
      </c>
      <c r="Z5" s="142">
        <f t="shared" si="12"/>
        <v>2032</v>
      </c>
      <c r="AA5" s="142">
        <f t="shared" si="12"/>
        <v>2032</v>
      </c>
      <c r="AB5" s="142">
        <f t="shared" si="12"/>
        <v>2033</v>
      </c>
      <c r="AC5" s="142">
        <f t="shared" si="12"/>
        <v>2033</v>
      </c>
      <c r="AD5" s="142">
        <f t="shared" si="12"/>
        <v>2034</v>
      </c>
      <c r="AE5" s="142">
        <f t="shared" si="12"/>
        <v>2034</v>
      </c>
      <c r="AF5" s="142">
        <f t="shared" si="12"/>
        <v>2035</v>
      </c>
      <c r="AG5" s="142">
        <f t="shared" si="12"/>
        <v>2035</v>
      </c>
      <c r="AH5" s="142">
        <f t="shared" si="12"/>
        <v>2036</v>
      </c>
      <c r="AI5" s="142">
        <f t="shared" si="12"/>
        <v>2036</v>
      </c>
      <c r="AJ5" s="142">
        <f t="shared" si="12"/>
        <v>2037</v>
      </c>
      <c r="AK5" s="142">
        <f t="shared" si="12"/>
        <v>2037</v>
      </c>
      <c r="AL5" s="142">
        <f t="shared" si="12"/>
        <v>2038</v>
      </c>
      <c r="AM5" s="142">
        <f t="shared" si="12"/>
        <v>2038</v>
      </c>
      <c r="AN5" s="142">
        <f t="shared" si="12"/>
        <v>2039</v>
      </c>
      <c r="AO5" s="142">
        <f t="shared" si="12"/>
        <v>2039</v>
      </c>
      <c r="AP5" s="142">
        <f t="shared" si="12"/>
        <v>2040</v>
      </c>
      <c r="AQ5" s="142">
        <f t="shared" si="12"/>
        <v>2040</v>
      </c>
      <c r="AR5" s="142">
        <f t="shared" si="12"/>
        <v>2041</v>
      </c>
      <c r="AS5" s="142">
        <f t="shared" si="12"/>
        <v>2041</v>
      </c>
      <c r="AT5" s="142">
        <f t="shared" si="12"/>
        <v>2042</v>
      </c>
      <c r="AU5" s="142">
        <f t="shared" si="12"/>
        <v>2042</v>
      </c>
      <c r="AV5" s="142">
        <f t="shared" si="12"/>
        <v>2043</v>
      </c>
      <c r="AW5" s="142">
        <f t="shared" si="12"/>
        <v>2043</v>
      </c>
      <c r="AX5" s="142">
        <f t="shared" si="12"/>
        <v>2044</v>
      </c>
      <c r="AY5" s="142">
        <f t="shared" si="12"/>
        <v>2044</v>
      </c>
      <c r="AZ5" s="142">
        <f t="shared" si="12"/>
        <v>2045</v>
      </c>
      <c r="BA5" s="142">
        <f t="shared" si="12"/>
        <v>2045</v>
      </c>
      <c r="BB5" s="142">
        <f t="shared" si="12"/>
        <v>2046</v>
      </c>
      <c r="BC5" s="142">
        <f t="shared" si="12"/>
        <v>2046</v>
      </c>
      <c r="BD5" s="142">
        <f t="shared" si="12"/>
        <v>2047</v>
      </c>
      <c r="BE5" s="142">
        <f t="shared" si="12"/>
        <v>2047</v>
      </c>
      <c r="BF5" s="142">
        <f t="shared" si="12"/>
        <v>2048</v>
      </c>
      <c r="BG5" s="142">
        <f t="shared" si="12"/>
        <v>2048</v>
      </c>
      <c r="BH5" s="142">
        <f t="shared" si="12"/>
        <v>2049</v>
      </c>
      <c r="BI5" s="142">
        <f t="shared" si="12"/>
        <v>2049</v>
      </c>
      <c r="BJ5" s="142">
        <f t="shared" si="12"/>
        <v>2050</v>
      </c>
      <c r="BK5" s="142">
        <f t="shared" si="12"/>
        <v>2050</v>
      </c>
      <c r="BL5" s="142">
        <f t="shared" si="12"/>
        <v>2051</v>
      </c>
      <c r="BM5" s="142">
        <f t="shared" si="12"/>
        <v>2051</v>
      </c>
      <c r="BN5" s="142">
        <f t="shared" si="12"/>
        <v>2052</v>
      </c>
      <c r="BO5" s="142">
        <f t="shared" si="12"/>
        <v>2052</v>
      </c>
      <c r="BP5" s="142">
        <f t="shared" si="12"/>
        <v>2053</v>
      </c>
      <c r="BQ5" s="142">
        <f t="shared" si="12"/>
        <v>2053</v>
      </c>
      <c r="BR5" s="142">
        <f t="shared" si="12"/>
        <v>2054</v>
      </c>
      <c r="BS5" s="142">
        <f t="shared" ref="BS5:DJ5" si="13">YEAR(BS2)</f>
        <v>2054</v>
      </c>
      <c r="BT5" s="142">
        <f t="shared" si="13"/>
        <v>2055</v>
      </c>
      <c r="BU5" s="142">
        <f t="shared" si="13"/>
        <v>2055</v>
      </c>
      <c r="BV5" s="142">
        <f t="shared" si="13"/>
        <v>2056</v>
      </c>
      <c r="BW5" s="142">
        <f t="shared" si="13"/>
        <v>2056</v>
      </c>
      <c r="BX5" s="142">
        <f t="shared" si="13"/>
        <v>2057</v>
      </c>
      <c r="BY5" s="142">
        <f t="shared" si="13"/>
        <v>2057</v>
      </c>
      <c r="BZ5" s="142">
        <f t="shared" si="13"/>
        <v>2058</v>
      </c>
      <c r="CA5" s="142">
        <f t="shared" si="13"/>
        <v>2058</v>
      </c>
      <c r="CB5" s="142">
        <f t="shared" si="13"/>
        <v>2059</v>
      </c>
      <c r="CC5" s="142">
        <f t="shared" si="13"/>
        <v>2059</v>
      </c>
      <c r="CD5" s="142">
        <f t="shared" si="13"/>
        <v>2060</v>
      </c>
      <c r="CE5" s="142">
        <f t="shared" si="13"/>
        <v>2060</v>
      </c>
      <c r="CF5" s="142">
        <f t="shared" si="13"/>
        <v>2061</v>
      </c>
      <c r="CG5" s="142">
        <f t="shared" si="13"/>
        <v>2061</v>
      </c>
      <c r="CH5" s="142">
        <f t="shared" si="13"/>
        <v>2062</v>
      </c>
      <c r="CI5" s="142">
        <f t="shared" si="13"/>
        <v>2062</v>
      </c>
      <c r="CJ5" s="142">
        <f t="shared" si="13"/>
        <v>2063</v>
      </c>
      <c r="CK5" s="142">
        <f t="shared" si="13"/>
        <v>2063</v>
      </c>
      <c r="CL5" s="142">
        <f t="shared" si="13"/>
        <v>2064</v>
      </c>
      <c r="CM5" s="142">
        <f t="shared" si="13"/>
        <v>2064</v>
      </c>
      <c r="CN5" s="142">
        <f t="shared" si="13"/>
        <v>2065</v>
      </c>
      <c r="CO5" s="142">
        <f t="shared" si="13"/>
        <v>2065</v>
      </c>
      <c r="CP5" s="142">
        <f t="shared" si="13"/>
        <v>2066</v>
      </c>
      <c r="CQ5" s="142">
        <f t="shared" si="13"/>
        <v>2066</v>
      </c>
      <c r="CR5" s="142">
        <f t="shared" si="13"/>
        <v>2067</v>
      </c>
      <c r="CS5" s="142">
        <f t="shared" si="13"/>
        <v>2067</v>
      </c>
      <c r="CT5" s="142">
        <f t="shared" si="13"/>
        <v>2068</v>
      </c>
      <c r="CU5" s="142">
        <f t="shared" si="13"/>
        <v>2068</v>
      </c>
      <c r="CV5" s="142">
        <f t="shared" si="13"/>
        <v>2069</v>
      </c>
      <c r="CW5" s="142">
        <f t="shared" si="13"/>
        <v>2069</v>
      </c>
      <c r="CX5" s="142">
        <f t="shared" si="13"/>
        <v>2070</v>
      </c>
      <c r="CY5" s="142">
        <f t="shared" si="13"/>
        <v>2070</v>
      </c>
      <c r="CZ5" s="142">
        <f t="shared" si="13"/>
        <v>2071</v>
      </c>
      <c r="DA5" s="142">
        <f t="shared" si="13"/>
        <v>2071</v>
      </c>
      <c r="DB5" s="142">
        <f t="shared" si="13"/>
        <v>2072</v>
      </c>
      <c r="DC5" s="142">
        <f t="shared" si="13"/>
        <v>2072</v>
      </c>
      <c r="DD5" s="142">
        <f t="shared" si="13"/>
        <v>2073</v>
      </c>
      <c r="DE5" s="142">
        <f t="shared" si="13"/>
        <v>2073</v>
      </c>
      <c r="DF5" s="142">
        <f t="shared" si="13"/>
        <v>2074</v>
      </c>
      <c r="DG5" s="142">
        <f t="shared" si="13"/>
        <v>2074</v>
      </c>
      <c r="DH5" s="142">
        <f t="shared" si="13"/>
        <v>2075</v>
      </c>
      <c r="DI5" s="142">
        <f t="shared" si="13"/>
        <v>2075</v>
      </c>
      <c r="DJ5" s="142">
        <f t="shared" si="13"/>
        <v>2076</v>
      </c>
      <c r="DK5" s="142">
        <f>YEAR(DK2)</f>
        <v>2076</v>
      </c>
      <c r="DL5" s="142">
        <f>YEAR(DL2)</f>
        <v>2077</v>
      </c>
      <c r="DM5" s="142">
        <f t="shared" ref="DM5:EM5" si="14">YEAR(DM2)</f>
        <v>2077</v>
      </c>
      <c r="DN5" s="142">
        <f t="shared" si="14"/>
        <v>2078</v>
      </c>
      <c r="DO5" s="142">
        <f t="shared" si="14"/>
        <v>2078</v>
      </c>
      <c r="DP5" s="142">
        <f t="shared" si="14"/>
        <v>2079</v>
      </c>
      <c r="DQ5" s="142">
        <f t="shared" si="14"/>
        <v>2079</v>
      </c>
      <c r="DR5" s="142">
        <f t="shared" si="14"/>
        <v>2080</v>
      </c>
      <c r="DS5" s="142">
        <f t="shared" si="14"/>
        <v>2080</v>
      </c>
      <c r="DT5" s="142">
        <f t="shared" si="14"/>
        <v>2081</v>
      </c>
      <c r="DU5" s="142">
        <f t="shared" si="14"/>
        <v>2081</v>
      </c>
      <c r="DV5" s="142">
        <f t="shared" si="14"/>
        <v>2082</v>
      </c>
      <c r="DW5" s="142">
        <f t="shared" si="14"/>
        <v>2082</v>
      </c>
      <c r="DX5" s="142">
        <f t="shared" si="14"/>
        <v>2083</v>
      </c>
      <c r="DY5" s="142">
        <f t="shared" si="14"/>
        <v>2083</v>
      </c>
      <c r="DZ5" s="142">
        <f t="shared" si="14"/>
        <v>2084</v>
      </c>
      <c r="EA5" s="142">
        <f t="shared" si="14"/>
        <v>2084</v>
      </c>
      <c r="EB5" s="142">
        <f t="shared" si="14"/>
        <v>2085</v>
      </c>
      <c r="EC5" s="142">
        <f t="shared" si="14"/>
        <v>2085</v>
      </c>
      <c r="ED5" s="142">
        <f t="shared" si="14"/>
        <v>2086</v>
      </c>
      <c r="EE5" s="142">
        <f t="shared" si="14"/>
        <v>2086</v>
      </c>
      <c r="EF5" s="142">
        <f t="shared" si="14"/>
        <v>2087</v>
      </c>
      <c r="EG5" s="142">
        <f t="shared" si="14"/>
        <v>2087</v>
      </c>
      <c r="EH5" s="142">
        <f t="shared" si="14"/>
        <v>2088</v>
      </c>
      <c r="EI5" s="142">
        <f t="shared" si="14"/>
        <v>2088</v>
      </c>
      <c r="EJ5" s="142">
        <f t="shared" si="14"/>
        <v>2089</v>
      </c>
      <c r="EK5" s="142">
        <f t="shared" si="14"/>
        <v>2089</v>
      </c>
      <c r="EL5" s="142">
        <f t="shared" si="14"/>
        <v>2090</v>
      </c>
      <c r="EM5" s="142">
        <f t="shared" si="14"/>
        <v>2090</v>
      </c>
    </row>
    <row r="6" spans="1:143" ht="15" customHeight="1" x14ac:dyDescent="0.25">
      <c r="A6" s="94" t="s">
        <v>58</v>
      </c>
      <c r="B6" s="94"/>
      <c r="C6" s="94"/>
      <c r="D6" s="67"/>
      <c r="E6" s="95"/>
      <c r="F6" s="142">
        <f>F2-E2</f>
        <v>181</v>
      </c>
      <c r="G6" s="142">
        <f t="shared" ref="G6:BR6" si="15">G2-F2</f>
        <v>184</v>
      </c>
      <c r="H6" s="142">
        <f t="shared" si="15"/>
        <v>181</v>
      </c>
      <c r="I6" s="142">
        <f t="shared" si="15"/>
        <v>184</v>
      </c>
      <c r="J6" s="142">
        <f t="shared" si="15"/>
        <v>182</v>
      </c>
      <c r="K6" s="142">
        <f t="shared" si="15"/>
        <v>184</v>
      </c>
      <c r="L6" s="142">
        <f t="shared" si="15"/>
        <v>181</v>
      </c>
      <c r="M6" s="142">
        <f t="shared" si="15"/>
        <v>184</v>
      </c>
      <c r="N6" s="142">
        <f t="shared" si="15"/>
        <v>181</v>
      </c>
      <c r="O6" s="142">
        <f t="shared" si="15"/>
        <v>184</v>
      </c>
      <c r="P6" s="142">
        <f t="shared" si="15"/>
        <v>181</v>
      </c>
      <c r="Q6" s="142">
        <f t="shared" si="15"/>
        <v>184</v>
      </c>
      <c r="R6" s="142">
        <f t="shared" si="15"/>
        <v>182</v>
      </c>
      <c r="S6" s="142">
        <f t="shared" si="15"/>
        <v>184</v>
      </c>
      <c r="T6" s="142">
        <f t="shared" si="15"/>
        <v>181</v>
      </c>
      <c r="U6" s="142">
        <f t="shared" si="15"/>
        <v>184</v>
      </c>
      <c r="V6" s="142">
        <f t="shared" si="15"/>
        <v>181</v>
      </c>
      <c r="W6" s="142">
        <f t="shared" si="15"/>
        <v>184</v>
      </c>
      <c r="X6" s="142">
        <f t="shared" si="15"/>
        <v>181</v>
      </c>
      <c r="Y6" s="142">
        <f t="shared" si="15"/>
        <v>184</v>
      </c>
      <c r="Z6" s="142">
        <f t="shared" si="15"/>
        <v>182</v>
      </c>
      <c r="AA6" s="142">
        <f t="shared" si="15"/>
        <v>184</v>
      </c>
      <c r="AB6" s="142">
        <f t="shared" si="15"/>
        <v>181</v>
      </c>
      <c r="AC6" s="142">
        <f t="shared" si="15"/>
        <v>184</v>
      </c>
      <c r="AD6" s="142">
        <f t="shared" si="15"/>
        <v>181</v>
      </c>
      <c r="AE6" s="142">
        <f t="shared" si="15"/>
        <v>184</v>
      </c>
      <c r="AF6" s="142">
        <f t="shared" si="15"/>
        <v>181</v>
      </c>
      <c r="AG6" s="142">
        <f t="shared" si="15"/>
        <v>184</v>
      </c>
      <c r="AH6" s="142">
        <f t="shared" si="15"/>
        <v>182</v>
      </c>
      <c r="AI6" s="142">
        <f t="shared" si="15"/>
        <v>184</v>
      </c>
      <c r="AJ6" s="142">
        <f t="shared" si="15"/>
        <v>181</v>
      </c>
      <c r="AK6" s="142">
        <f t="shared" si="15"/>
        <v>184</v>
      </c>
      <c r="AL6" s="142">
        <f t="shared" si="15"/>
        <v>181</v>
      </c>
      <c r="AM6" s="142">
        <f t="shared" si="15"/>
        <v>184</v>
      </c>
      <c r="AN6" s="142">
        <f t="shared" si="15"/>
        <v>181</v>
      </c>
      <c r="AO6" s="142">
        <f t="shared" si="15"/>
        <v>184</v>
      </c>
      <c r="AP6" s="142">
        <f t="shared" si="15"/>
        <v>182</v>
      </c>
      <c r="AQ6" s="142">
        <f t="shared" si="15"/>
        <v>184</v>
      </c>
      <c r="AR6" s="142">
        <f t="shared" si="15"/>
        <v>181</v>
      </c>
      <c r="AS6" s="142">
        <f t="shared" si="15"/>
        <v>184</v>
      </c>
      <c r="AT6" s="142">
        <f t="shared" si="15"/>
        <v>181</v>
      </c>
      <c r="AU6" s="142">
        <f t="shared" si="15"/>
        <v>184</v>
      </c>
      <c r="AV6" s="142">
        <f t="shared" si="15"/>
        <v>181</v>
      </c>
      <c r="AW6" s="142">
        <f t="shared" si="15"/>
        <v>184</v>
      </c>
      <c r="AX6" s="142">
        <f t="shared" si="15"/>
        <v>182</v>
      </c>
      <c r="AY6" s="142">
        <f t="shared" si="15"/>
        <v>184</v>
      </c>
      <c r="AZ6" s="142">
        <f t="shared" si="15"/>
        <v>181</v>
      </c>
      <c r="BA6" s="142">
        <f t="shared" si="15"/>
        <v>184</v>
      </c>
      <c r="BB6" s="142">
        <f t="shared" si="15"/>
        <v>181</v>
      </c>
      <c r="BC6" s="142">
        <f t="shared" si="15"/>
        <v>184</v>
      </c>
      <c r="BD6" s="142">
        <f t="shared" si="15"/>
        <v>181</v>
      </c>
      <c r="BE6" s="142">
        <f t="shared" si="15"/>
        <v>184</v>
      </c>
      <c r="BF6" s="142">
        <f t="shared" si="15"/>
        <v>182</v>
      </c>
      <c r="BG6" s="142">
        <f t="shared" si="15"/>
        <v>184</v>
      </c>
      <c r="BH6" s="142">
        <f t="shared" si="15"/>
        <v>181</v>
      </c>
      <c r="BI6" s="142">
        <f t="shared" si="15"/>
        <v>184</v>
      </c>
      <c r="BJ6" s="142">
        <f t="shared" si="15"/>
        <v>181</v>
      </c>
      <c r="BK6" s="142">
        <f t="shared" si="15"/>
        <v>184</v>
      </c>
      <c r="BL6" s="142">
        <f t="shared" si="15"/>
        <v>181</v>
      </c>
      <c r="BM6" s="142">
        <f t="shared" si="15"/>
        <v>184</v>
      </c>
      <c r="BN6" s="142">
        <f t="shared" si="15"/>
        <v>182</v>
      </c>
      <c r="BO6" s="142">
        <f t="shared" si="15"/>
        <v>184</v>
      </c>
      <c r="BP6" s="142">
        <f t="shared" si="15"/>
        <v>181</v>
      </c>
      <c r="BQ6" s="142">
        <f t="shared" si="15"/>
        <v>184</v>
      </c>
      <c r="BR6" s="142">
        <f t="shared" si="15"/>
        <v>181</v>
      </c>
      <c r="BS6" s="142">
        <f t="shared" ref="BS6:DJ6" si="16">BS2-BR2</f>
        <v>184</v>
      </c>
      <c r="BT6" s="142">
        <f t="shared" si="16"/>
        <v>181</v>
      </c>
      <c r="BU6" s="142">
        <f t="shared" si="16"/>
        <v>184</v>
      </c>
      <c r="BV6" s="142">
        <f t="shared" si="16"/>
        <v>182</v>
      </c>
      <c r="BW6" s="142">
        <f t="shared" si="16"/>
        <v>184</v>
      </c>
      <c r="BX6" s="142">
        <f t="shared" si="16"/>
        <v>181</v>
      </c>
      <c r="BY6" s="142">
        <f t="shared" si="16"/>
        <v>184</v>
      </c>
      <c r="BZ6" s="142">
        <f t="shared" si="16"/>
        <v>181</v>
      </c>
      <c r="CA6" s="142">
        <f t="shared" si="16"/>
        <v>184</v>
      </c>
      <c r="CB6" s="142">
        <f t="shared" si="16"/>
        <v>181</v>
      </c>
      <c r="CC6" s="142">
        <f t="shared" si="16"/>
        <v>184</v>
      </c>
      <c r="CD6" s="142">
        <f t="shared" si="16"/>
        <v>182</v>
      </c>
      <c r="CE6" s="142">
        <f t="shared" si="16"/>
        <v>184</v>
      </c>
      <c r="CF6" s="142">
        <f t="shared" si="16"/>
        <v>181</v>
      </c>
      <c r="CG6" s="142">
        <f t="shared" si="16"/>
        <v>184</v>
      </c>
      <c r="CH6" s="142">
        <f t="shared" si="16"/>
        <v>181</v>
      </c>
      <c r="CI6" s="142">
        <f t="shared" si="16"/>
        <v>184</v>
      </c>
      <c r="CJ6" s="142">
        <f t="shared" si="16"/>
        <v>181</v>
      </c>
      <c r="CK6" s="142">
        <f t="shared" si="16"/>
        <v>184</v>
      </c>
      <c r="CL6" s="142">
        <f t="shared" si="16"/>
        <v>182</v>
      </c>
      <c r="CM6" s="142">
        <f t="shared" si="16"/>
        <v>184</v>
      </c>
      <c r="CN6" s="142">
        <f t="shared" si="16"/>
        <v>181</v>
      </c>
      <c r="CO6" s="142">
        <f t="shared" si="16"/>
        <v>184</v>
      </c>
      <c r="CP6" s="142">
        <f t="shared" si="16"/>
        <v>181</v>
      </c>
      <c r="CQ6" s="142">
        <f t="shared" si="16"/>
        <v>184</v>
      </c>
      <c r="CR6" s="142">
        <f t="shared" si="16"/>
        <v>181</v>
      </c>
      <c r="CS6" s="142">
        <f t="shared" si="16"/>
        <v>184</v>
      </c>
      <c r="CT6" s="142">
        <f t="shared" si="16"/>
        <v>182</v>
      </c>
      <c r="CU6" s="142">
        <f t="shared" si="16"/>
        <v>184</v>
      </c>
      <c r="CV6" s="142">
        <f t="shared" si="16"/>
        <v>181</v>
      </c>
      <c r="CW6" s="142">
        <f t="shared" si="16"/>
        <v>184</v>
      </c>
      <c r="CX6" s="142">
        <f t="shared" si="16"/>
        <v>181</v>
      </c>
      <c r="CY6" s="142">
        <f t="shared" si="16"/>
        <v>184</v>
      </c>
      <c r="CZ6" s="142">
        <f t="shared" si="16"/>
        <v>181</v>
      </c>
      <c r="DA6" s="142">
        <f t="shared" si="16"/>
        <v>184</v>
      </c>
      <c r="DB6" s="142">
        <f t="shared" si="16"/>
        <v>182</v>
      </c>
      <c r="DC6" s="142">
        <f t="shared" si="16"/>
        <v>184</v>
      </c>
      <c r="DD6" s="142">
        <f t="shared" si="16"/>
        <v>181</v>
      </c>
      <c r="DE6" s="142">
        <f t="shared" si="16"/>
        <v>184</v>
      </c>
      <c r="DF6" s="142">
        <f t="shared" si="16"/>
        <v>181</v>
      </c>
      <c r="DG6" s="142">
        <f t="shared" si="16"/>
        <v>184</v>
      </c>
      <c r="DH6" s="142">
        <f t="shared" si="16"/>
        <v>181</v>
      </c>
      <c r="DI6" s="142">
        <f t="shared" si="16"/>
        <v>184</v>
      </c>
      <c r="DJ6" s="142">
        <f t="shared" si="16"/>
        <v>182</v>
      </c>
      <c r="DK6" s="142">
        <f>DK2-DJ2</f>
        <v>184</v>
      </c>
      <c r="DL6" s="142">
        <f>DL2-DK2</f>
        <v>181</v>
      </c>
      <c r="DM6" s="142">
        <f t="shared" ref="DM6:EM6" si="17">DM2-DL2</f>
        <v>184</v>
      </c>
      <c r="DN6" s="142">
        <f t="shared" si="17"/>
        <v>181</v>
      </c>
      <c r="DO6" s="142">
        <f t="shared" si="17"/>
        <v>184</v>
      </c>
      <c r="DP6" s="142">
        <f t="shared" si="17"/>
        <v>181</v>
      </c>
      <c r="DQ6" s="142">
        <f t="shared" si="17"/>
        <v>184</v>
      </c>
      <c r="DR6" s="142">
        <f t="shared" si="17"/>
        <v>182</v>
      </c>
      <c r="DS6" s="142">
        <f t="shared" si="17"/>
        <v>184</v>
      </c>
      <c r="DT6" s="142">
        <f t="shared" si="17"/>
        <v>181</v>
      </c>
      <c r="DU6" s="142">
        <f t="shared" si="17"/>
        <v>184</v>
      </c>
      <c r="DV6" s="142">
        <f t="shared" si="17"/>
        <v>181</v>
      </c>
      <c r="DW6" s="142">
        <f t="shared" si="17"/>
        <v>184</v>
      </c>
      <c r="DX6" s="142">
        <f t="shared" si="17"/>
        <v>181</v>
      </c>
      <c r="DY6" s="142">
        <f t="shared" si="17"/>
        <v>184</v>
      </c>
      <c r="DZ6" s="142">
        <f t="shared" si="17"/>
        <v>182</v>
      </c>
      <c r="EA6" s="142">
        <f t="shared" si="17"/>
        <v>184</v>
      </c>
      <c r="EB6" s="142">
        <f t="shared" si="17"/>
        <v>181</v>
      </c>
      <c r="EC6" s="142">
        <f t="shared" si="17"/>
        <v>184</v>
      </c>
      <c r="ED6" s="142">
        <f t="shared" si="17"/>
        <v>181</v>
      </c>
      <c r="EE6" s="142">
        <f t="shared" si="17"/>
        <v>184</v>
      </c>
      <c r="EF6" s="142">
        <f t="shared" si="17"/>
        <v>181</v>
      </c>
      <c r="EG6" s="142">
        <f t="shared" si="17"/>
        <v>184</v>
      </c>
      <c r="EH6" s="142">
        <f t="shared" si="17"/>
        <v>182</v>
      </c>
      <c r="EI6" s="142">
        <f t="shared" si="17"/>
        <v>184</v>
      </c>
      <c r="EJ6" s="142">
        <f t="shared" si="17"/>
        <v>181</v>
      </c>
      <c r="EK6" s="142">
        <f t="shared" si="17"/>
        <v>184</v>
      </c>
      <c r="EL6" s="142">
        <f t="shared" si="17"/>
        <v>181</v>
      </c>
      <c r="EM6" s="142">
        <f t="shared" si="17"/>
        <v>184</v>
      </c>
    </row>
    <row r="7" spans="1:143" ht="15" customHeight="1" x14ac:dyDescent="0.25">
      <c r="A7" s="94" t="s">
        <v>59</v>
      </c>
      <c r="B7" s="94"/>
      <c r="C7" s="94"/>
      <c r="D7" s="67"/>
      <c r="E7" s="95"/>
      <c r="F7" s="142">
        <v>6</v>
      </c>
      <c r="G7" s="142">
        <v>6</v>
      </c>
      <c r="H7" s="142">
        <v>6</v>
      </c>
      <c r="I7" s="142">
        <v>6</v>
      </c>
      <c r="J7" s="142">
        <v>6</v>
      </c>
      <c r="K7" s="142">
        <v>6</v>
      </c>
      <c r="L7" s="142">
        <v>6</v>
      </c>
      <c r="M7" s="142">
        <v>6</v>
      </c>
      <c r="N7" s="142">
        <v>6</v>
      </c>
      <c r="O7" s="142">
        <v>6</v>
      </c>
      <c r="P7" s="142">
        <v>6</v>
      </c>
      <c r="Q7" s="142">
        <v>6</v>
      </c>
      <c r="R7" s="142">
        <v>6</v>
      </c>
      <c r="S7" s="142">
        <v>6</v>
      </c>
      <c r="T7" s="142">
        <v>6</v>
      </c>
      <c r="U7" s="142">
        <v>6</v>
      </c>
      <c r="V7" s="142">
        <v>6</v>
      </c>
      <c r="W7" s="142">
        <v>6</v>
      </c>
      <c r="X7" s="142">
        <v>6</v>
      </c>
      <c r="Y7" s="142">
        <v>6</v>
      </c>
      <c r="Z7" s="142">
        <v>6</v>
      </c>
      <c r="AA7" s="142">
        <v>6</v>
      </c>
      <c r="AB7" s="142">
        <v>6</v>
      </c>
      <c r="AC7" s="142">
        <v>6</v>
      </c>
      <c r="AD7" s="142">
        <v>6</v>
      </c>
      <c r="AE7" s="142">
        <v>6</v>
      </c>
      <c r="AF7" s="142">
        <v>6</v>
      </c>
      <c r="AG7" s="142">
        <v>6</v>
      </c>
      <c r="AH7" s="142">
        <v>6</v>
      </c>
      <c r="AI7" s="142">
        <v>6</v>
      </c>
      <c r="AJ7" s="142">
        <v>6</v>
      </c>
      <c r="AK7" s="142">
        <v>6</v>
      </c>
      <c r="AL7" s="142">
        <v>6</v>
      </c>
      <c r="AM7" s="142">
        <v>6</v>
      </c>
      <c r="AN7" s="142">
        <v>6</v>
      </c>
      <c r="AO7" s="142">
        <v>6</v>
      </c>
      <c r="AP7" s="142">
        <v>6</v>
      </c>
      <c r="AQ7" s="142">
        <v>6</v>
      </c>
      <c r="AR7" s="142">
        <v>6</v>
      </c>
      <c r="AS7" s="142">
        <v>6</v>
      </c>
      <c r="AT7" s="142">
        <v>6</v>
      </c>
      <c r="AU7" s="142">
        <v>6</v>
      </c>
      <c r="AV7" s="142">
        <v>6</v>
      </c>
      <c r="AW7" s="142">
        <v>6</v>
      </c>
      <c r="AX7" s="142">
        <v>6</v>
      </c>
      <c r="AY7" s="142">
        <v>6</v>
      </c>
      <c r="AZ7" s="142">
        <v>6</v>
      </c>
      <c r="BA7" s="142">
        <v>6</v>
      </c>
      <c r="BB7" s="142">
        <v>6</v>
      </c>
      <c r="BC7" s="142">
        <v>6</v>
      </c>
      <c r="BD7" s="142">
        <v>6</v>
      </c>
      <c r="BE7" s="142">
        <v>6</v>
      </c>
      <c r="BF7" s="142">
        <v>6</v>
      </c>
      <c r="BG7" s="142">
        <v>6</v>
      </c>
      <c r="BH7" s="142">
        <v>6</v>
      </c>
      <c r="BI7" s="142">
        <v>6</v>
      </c>
      <c r="BJ7" s="142">
        <v>6</v>
      </c>
      <c r="BK7" s="142">
        <v>6</v>
      </c>
      <c r="BL7" s="142">
        <v>6</v>
      </c>
      <c r="BM7" s="142">
        <v>6</v>
      </c>
      <c r="BN7" s="142">
        <v>6</v>
      </c>
      <c r="BO7" s="142">
        <v>6</v>
      </c>
      <c r="BP7" s="142">
        <v>6</v>
      </c>
      <c r="BQ7" s="142">
        <v>6</v>
      </c>
      <c r="BR7" s="142">
        <v>6</v>
      </c>
      <c r="BS7" s="142">
        <v>6</v>
      </c>
      <c r="BT7" s="142">
        <v>6</v>
      </c>
      <c r="BU7" s="142">
        <v>6</v>
      </c>
      <c r="BV7" s="142">
        <v>6</v>
      </c>
      <c r="BW7" s="142">
        <v>6</v>
      </c>
      <c r="BX7" s="142">
        <v>6</v>
      </c>
      <c r="BY7" s="142">
        <v>6</v>
      </c>
      <c r="BZ7" s="142">
        <v>6</v>
      </c>
      <c r="CA7" s="142">
        <v>6</v>
      </c>
      <c r="CB7" s="142">
        <v>6</v>
      </c>
      <c r="CC7" s="142">
        <v>6</v>
      </c>
      <c r="CD7" s="142">
        <v>6</v>
      </c>
      <c r="CE7" s="142">
        <v>6</v>
      </c>
      <c r="CF7" s="142">
        <v>6</v>
      </c>
      <c r="CG7" s="142">
        <v>6</v>
      </c>
      <c r="CH7" s="142">
        <v>6</v>
      </c>
      <c r="CI7" s="142">
        <v>6</v>
      </c>
      <c r="CJ7" s="142">
        <v>6</v>
      </c>
      <c r="CK7" s="142">
        <v>6</v>
      </c>
      <c r="CL7" s="142">
        <v>6</v>
      </c>
      <c r="CM7" s="142">
        <v>6</v>
      </c>
      <c r="CN7" s="142">
        <v>6</v>
      </c>
      <c r="CO7" s="142">
        <v>6</v>
      </c>
      <c r="CP7" s="142">
        <v>6</v>
      </c>
      <c r="CQ7" s="142">
        <v>6</v>
      </c>
      <c r="CR7" s="142">
        <v>6</v>
      </c>
      <c r="CS7" s="142">
        <v>6</v>
      </c>
      <c r="CT7" s="142">
        <v>6</v>
      </c>
      <c r="CU7" s="142">
        <v>6</v>
      </c>
      <c r="CV7" s="142">
        <v>6</v>
      </c>
      <c r="CW7" s="142">
        <v>6</v>
      </c>
      <c r="CX7" s="142">
        <v>6</v>
      </c>
      <c r="CY7" s="142">
        <v>6</v>
      </c>
      <c r="CZ7" s="142">
        <v>6</v>
      </c>
      <c r="DA7" s="142">
        <v>6</v>
      </c>
      <c r="DB7" s="142">
        <v>6</v>
      </c>
      <c r="DC7" s="142">
        <v>6</v>
      </c>
      <c r="DD7" s="142">
        <v>6</v>
      </c>
      <c r="DE7" s="142">
        <v>6</v>
      </c>
      <c r="DF7" s="142">
        <v>6</v>
      </c>
      <c r="DG7" s="142">
        <v>6</v>
      </c>
      <c r="DH7" s="142">
        <v>6</v>
      </c>
      <c r="DI7" s="142">
        <v>6</v>
      </c>
      <c r="DJ7" s="142">
        <v>6</v>
      </c>
      <c r="DK7" s="142">
        <v>6</v>
      </c>
      <c r="DL7" s="142">
        <v>6</v>
      </c>
      <c r="DM7" s="142">
        <v>6</v>
      </c>
      <c r="DN7" s="142">
        <v>6</v>
      </c>
      <c r="DO7" s="142">
        <v>6</v>
      </c>
      <c r="DP7" s="142">
        <v>6</v>
      </c>
      <c r="DQ7" s="142">
        <v>6</v>
      </c>
      <c r="DR7" s="142">
        <v>6</v>
      </c>
      <c r="DS7" s="142">
        <v>6</v>
      </c>
      <c r="DT7" s="142">
        <v>6</v>
      </c>
      <c r="DU7" s="142">
        <v>6</v>
      </c>
      <c r="DV7" s="142">
        <v>6</v>
      </c>
      <c r="DW7" s="142">
        <v>6</v>
      </c>
      <c r="DX7" s="142">
        <v>6</v>
      </c>
      <c r="DY7" s="142">
        <v>6</v>
      </c>
      <c r="DZ7" s="142">
        <v>6</v>
      </c>
      <c r="EA7" s="142">
        <v>6</v>
      </c>
      <c r="EB7" s="142">
        <v>6</v>
      </c>
      <c r="EC7" s="142">
        <v>6</v>
      </c>
      <c r="ED7" s="142">
        <v>6</v>
      </c>
      <c r="EE7" s="142">
        <v>6</v>
      </c>
      <c r="EF7" s="142">
        <v>6</v>
      </c>
      <c r="EG7" s="142">
        <v>6</v>
      </c>
      <c r="EH7" s="142">
        <v>6</v>
      </c>
      <c r="EI7" s="142">
        <v>6</v>
      </c>
      <c r="EJ7" s="142">
        <v>6</v>
      </c>
      <c r="EK7" s="142">
        <v>6</v>
      </c>
      <c r="EL7" s="142">
        <v>6</v>
      </c>
      <c r="EM7" s="142">
        <v>6</v>
      </c>
    </row>
    <row r="8" spans="1:143" ht="15" customHeight="1" thickBot="1" x14ac:dyDescent="0.3">
      <c r="A8" s="94"/>
      <c r="E8" s="95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</row>
    <row r="9" spans="1:143" ht="15" customHeight="1" thickBot="1" x14ac:dyDescent="0.3">
      <c r="A9" s="104" t="s">
        <v>510</v>
      </c>
      <c r="E9" s="95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DK9" s="149"/>
      <c r="DL9" s="149"/>
    </row>
    <row r="10" spans="1:143" ht="15" customHeight="1" x14ac:dyDescent="0.25">
      <c r="E10" s="95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DK10" s="149"/>
      <c r="DL10" s="149"/>
    </row>
    <row r="11" spans="1:143" ht="15" customHeight="1" x14ac:dyDescent="0.25">
      <c r="A11" s="297" t="s">
        <v>651</v>
      </c>
      <c r="B11" s="284"/>
      <c r="C11" s="284"/>
      <c r="D11" s="284"/>
      <c r="E11" s="284"/>
      <c r="F11" s="284"/>
      <c r="G11" s="284"/>
      <c r="H11" s="284"/>
      <c r="I11" s="284"/>
      <c r="J11" s="152"/>
      <c r="K11" s="152"/>
      <c r="L11" s="152"/>
      <c r="M11" s="152"/>
      <c r="N11" s="152"/>
      <c r="O11" s="152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</row>
    <row r="12" spans="1:143" ht="15" customHeight="1" x14ac:dyDescent="0.25">
      <c r="A12" s="297" t="s">
        <v>521</v>
      </c>
      <c r="B12" s="284"/>
      <c r="C12" s="284"/>
      <c r="D12" s="284"/>
      <c r="E12" s="284"/>
      <c r="F12" s="284"/>
      <c r="G12" s="284"/>
      <c r="H12" s="284"/>
      <c r="I12" s="284"/>
      <c r="J12" s="152"/>
      <c r="K12" s="152"/>
      <c r="L12" s="152"/>
      <c r="M12" s="152"/>
      <c r="N12" s="152"/>
      <c r="O12" s="152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</row>
    <row r="13" spans="1:143" ht="15" customHeight="1" x14ac:dyDescent="0.25">
      <c r="A13" s="298" t="s">
        <v>403</v>
      </c>
      <c r="B13" s="284"/>
      <c r="C13" s="284"/>
      <c r="D13" s="284"/>
      <c r="E13" s="284"/>
      <c r="F13" s="284"/>
      <c r="G13" s="284"/>
      <c r="H13" s="284"/>
      <c r="I13" s="284"/>
      <c r="J13" s="152"/>
      <c r="K13" s="152"/>
      <c r="L13" s="152"/>
      <c r="M13" s="152"/>
      <c r="N13" s="152"/>
      <c r="O13" s="152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</row>
    <row r="14" spans="1:143" ht="15" customHeight="1" x14ac:dyDescent="0.25">
      <c r="A14" s="299" t="s">
        <v>511</v>
      </c>
      <c r="B14" s="287"/>
      <c r="C14" s="287"/>
      <c r="D14" s="287"/>
      <c r="E14" s="287"/>
      <c r="F14" s="287"/>
      <c r="G14" s="287"/>
      <c r="H14" s="287"/>
      <c r="I14" s="287"/>
      <c r="J14" s="288"/>
      <c r="K14" s="288"/>
      <c r="L14" s="288"/>
      <c r="M14" s="288"/>
      <c r="N14" s="288"/>
      <c r="O14" s="288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89"/>
      <c r="EM14" s="289"/>
    </row>
    <row r="15" spans="1:143" ht="15" customHeight="1" x14ac:dyDescent="0.25">
      <c r="A15" s="284"/>
      <c r="B15" s="284"/>
      <c r="C15" s="284"/>
      <c r="D15" s="284"/>
      <c r="E15" s="284"/>
      <c r="F15" s="284"/>
      <c r="G15" s="284"/>
      <c r="H15" s="284"/>
      <c r="I15" s="284"/>
      <c r="J15" s="152"/>
      <c r="K15" s="152"/>
      <c r="L15" s="152"/>
      <c r="M15" s="152"/>
      <c r="N15" s="152"/>
      <c r="O15" s="152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</row>
    <row r="16" spans="1:143" ht="15" customHeight="1" x14ac:dyDescent="0.25">
      <c r="A16" s="297" t="s">
        <v>670</v>
      </c>
      <c r="B16" s="284"/>
      <c r="C16" s="284"/>
      <c r="D16" s="284"/>
      <c r="E16" s="284"/>
      <c r="F16" s="284"/>
      <c r="G16" s="284"/>
      <c r="H16" s="284"/>
      <c r="I16" s="284"/>
      <c r="J16" s="152"/>
      <c r="K16" s="152"/>
      <c r="L16" s="152"/>
      <c r="M16" s="152"/>
      <c r="N16" s="152"/>
      <c r="O16" s="152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</row>
    <row r="17" spans="1:143" ht="15" customHeight="1" x14ac:dyDescent="0.25">
      <c r="A17" s="297" t="s">
        <v>669</v>
      </c>
      <c r="B17" s="284"/>
      <c r="C17" s="284"/>
      <c r="D17" s="284"/>
      <c r="E17" s="284"/>
      <c r="F17" s="284"/>
      <c r="G17" s="284"/>
      <c r="H17" s="284"/>
      <c r="I17" s="284"/>
      <c r="J17" s="152"/>
      <c r="K17" s="152"/>
      <c r="L17" s="152"/>
      <c r="M17" s="152"/>
      <c r="N17" s="152"/>
      <c r="O17" s="152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</row>
    <row r="18" spans="1:143" ht="15" customHeight="1" x14ac:dyDescent="0.25">
      <c r="A18" s="297" t="s">
        <v>455</v>
      </c>
      <c r="B18" s="284"/>
      <c r="C18" s="284"/>
      <c r="D18" s="284"/>
      <c r="E18" s="284"/>
      <c r="F18" s="284"/>
      <c r="G18" s="284"/>
      <c r="H18" s="284"/>
      <c r="I18" s="284"/>
      <c r="J18" s="152"/>
      <c r="K18" s="152"/>
      <c r="L18" s="152"/>
      <c r="M18" s="152"/>
      <c r="N18" s="152"/>
      <c r="O18" s="152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</row>
    <row r="19" spans="1:143" ht="15" customHeight="1" x14ac:dyDescent="0.25">
      <c r="A19" s="297" t="s">
        <v>647</v>
      </c>
      <c r="B19" s="284"/>
      <c r="C19" s="284"/>
      <c r="D19" s="284"/>
      <c r="E19" s="284"/>
      <c r="F19" s="284"/>
      <c r="G19" s="284"/>
      <c r="H19" s="284"/>
      <c r="I19" s="284"/>
      <c r="J19" s="152"/>
      <c r="K19" s="152"/>
      <c r="L19" s="152"/>
      <c r="M19" s="152"/>
      <c r="N19" s="152"/>
      <c r="O19" s="152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</row>
    <row r="20" spans="1:143" ht="15" customHeight="1" x14ac:dyDescent="0.25">
      <c r="A20" s="297" t="s">
        <v>128</v>
      </c>
      <c r="B20" s="284"/>
      <c r="C20" s="284"/>
      <c r="D20" s="284"/>
      <c r="E20" s="284"/>
      <c r="F20" s="284"/>
      <c r="G20" s="284"/>
      <c r="H20" s="284"/>
      <c r="I20" s="284"/>
      <c r="J20" s="152"/>
      <c r="K20" s="152"/>
      <c r="L20" s="152"/>
      <c r="M20" s="152"/>
      <c r="N20" s="152"/>
      <c r="O20" s="152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</row>
    <row r="21" spans="1:143" ht="15" customHeight="1" x14ac:dyDescent="0.25">
      <c r="A21" s="297" t="s">
        <v>646</v>
      </c>
      <c r="B21" s="284"/>
      <c r="C21" s="284"/>
      <c r="D21" s="284"/>
      <c r="E21" s="284"/>
      <c r="F21" s="284"/>
      <c r="G21" s="284"/>
      <c r="H21" s="284"/>
      <c r="I21" s="284"/>
      <c r="J21" s="152"/>
      <c r="K21" s="152"/>
      <c r="L21" s="152"/>
      <c r="M21" s="152"/>
      <c r="N21" s="152"/>
      <c r="O21" s="152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</row>
    <row r="22" spans="1:143" ht="15" customHeight="1" x14ac:dyDescent="0.25">
      <c r="A22" s="297" t="s">
        <v>645</v>
      </c>
      <c r="B22" s="284"/>
      <c r="C22" s="284"/>
      <c r="D22" s="284"/>
      <c r="E22" s="284"/>
      <c r="F22" s="284"/>
      <c r="G22" s="284"/>
      <c r="H22" s="284"/>
      <c r="I22" s="284"/>
      <c r="J22" s="152"/>
      <c r="K22" s="152"/>
      <c r="L22" s="152"/>
      <c r="M22" s="152"/>
      <c r="N22" s="152"/>
      <c r="O22" s="152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</row>
    <row r="23" spans="1:143" ht="15" customHeight="1" x14ac:dyDescent="0.25">
      <c r="A23" s="297" t="s">
        <v>644</v>
      </c>
      <c r="B23" s="284"/>
      <c r="C23" s="284"/>
      <c r="D23" s="284"/>
      <c r="E23" s="284"/>
      <c r="F23" s="284"/>
      <c r="G23" s="284"/>
      <c r="H23" s="284"/>
      <c r="I23" s="284"/>
      <c r="J23" s="152"/>
      <c r="K23" s="152"/>
      <c r="L23" s="152"/>
      <c r="M23" s="152"/>
      <c r="N23" s="152"/>
      <c r="O23" s="152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</row>
    <row r="24" spans="1:143" ht="15" customHeight="1" x14ac:dyDescent="0.25">
      <c r="A24" s="297" t="s">
        <v>648</v>
      </c>
      <c r="B24" s="284"/>
      <c r="C24" s="284"/>
      <c r="D24" s="284"/>
      <c r="E24" s="284"/>
      <c r="F24" s="284"/>
      <c r="G24" s="284"/>
      <c r="H24" s="284"/>
      <c r="I24" s="284"/>
      <c r="J24" s="152"/>
      <c r="K24" s="152"/>
      <c r="L24" s="152"/>
      <c r="M24" s="152"/>
      <c r="N24" s="152"/>
      <c r="O24" s="152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</row>
    <row r="25" spans="1:143" ht="15" customHeight="1" x14ac:dyDescent="0.25">
      <c r="A25" s="297" t="s">
        <v>643</v>
      </c>
      <c r="B25" s="284"/>
      <c r="C25" s="284"/>
      <c r="D25" s="284"/>
      <c r="E25" s="284"/>
      <c r="F25" s="284"/>
      <c r="G25" s="284"/>
      <c r="H25" s="284"/>
      <c r="I25" s="284"/>
      <c r="J25" s="152"/>
      <c r="K25" s="152"/>
      <c r="L25" s="152"/>
      <c r="M25" s="152"/>
      <c r="N25" s="152"/>
      <c r="O25" s="152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</row>
    <row r="26" spans="1:143" ht="15" customHeight="1" x14ac:dyDescent="0.25">
      <c r="A26" s="297" t="s">
        <v>642</v>
      </c>
      <c r="B26" s="284"/>
      <c r="C26" s="284"/>
      <c r="D26" s="284"/>
      <c r="E26" s="284"/>
      <c r="F26" s="284"/>
      <c r="G26" s="284"/>
      <c r="H26" s="284"/>
      <c r="I26" s="284"/>
      <c r="J26" s="152"/>
      <c r="K26" s="152"/>
      <c r="L26" s="152"/>
      <c r="M26" s="152"/>
      <c r="N26" s="152"/>
      <c r="O26" s="152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</row>
    <row r="27" spans="1:143" ht="15" customHeight="1" x14ac:dyDescent="0.25">
      <c r="A27" s="297" t="s">
        <v>523</v>
      </c>
      <c r="B27" s="284"/>
      <c r="C27" s="284"/>
      <c r="D27" s="284"/>
      <c r="E27" s="284"/>
      <c r="F27" s="284"/>
      <c r="G27" s="284"/>
      <c r="H27" s="284"/>
      <c r="I27" s="284"/>
      <c r="J27" s="152"/>
      <c r="K27" s="152"/>
      <c r="L27" s="152"/>
      <c r="M27" s="152"/>
      <c r="N27" s="152"/>
      <c r="O27" s="152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  <c r="EK27" s="149"/>
    </row>
    <row r="28" spans="1:143" ht="15" customHeight="1" x14ac:dyDescent="0.25">
      <c r="A28" s="297" t="s">
        <v>649</v>
      </c>
      <c r="B28" s="284"/>
      <c r="C28" s="284"/>
      <c r="D28" s="284"/>
      <c r="E28" s="284"/>
      <c r="F28" s="284"/>
      <c r="G28" s="284"/>
      <c r="H28" s="284"/>
      <c r="I28" s="284"/>
      <c r="J28" s="152"/>
      <c r="K28" s="152"/>
      <c r="L28" s="152"/>
      <c r="M28" s="152"/>
      <c r="N28" s="152"/>
      <c r="O28" s="152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</row>
    <row r="29" spans="1:143" ht="15" customHeight="1" x14ac:dyDescent="0.25">
      <c r="A29" s="297" t="s">
        <v>650</v>
      </c>
      <c r="B29" s="284"/>
      <c r="C29" s="284"/>
      <c r="D29" s="284"/>
      <c r="E29" s="284"/>
      <c r="F29" s="284"/>
      <c r="G29" s="284"/>
      <c r="H29" s="284"/>
      <c r="I29" s="284"/>
      <c r="J29" s="152"/>
      <c r="K29" s="152"/>
      <c r="L29" s="152"/>
      <c r="M29" s="152"/>
      <c r="N29" s="152"/>
      <c r="O29" s="152"/>
      <c r="DK29" s="149"/>
      <c r="DL29" s="149"/>
      <c r="DM29" s="149"/>
      <c r="DN29" s="149"/>
      <c r="DO29" s="149"/>
      <c r="DP29" s="149"/>
      <c r="DQ29" s="149"/>
      <c r="DR29" s="149"/>
      <c r="DS29" s="149"/>
      <c r="DT29" s="149"/>
      <c r="DU29" s="149"/>
      <c r="DV29" s="149"/>
      <c r="DW29" s="149"/>
      <c r="DX29" s="149"/>
      <c r="DY29" s="149"/>
      <c r="DZ29" s="149"/>
      <c r="EA29" s="149"/>
      <c r="EB29" s="149"/>
      <c r="EC29" s="149"/>
      <c r="ED29" s="149"/>
      <c r="EE29" s="149"/>
      <c r="EF29" s="149"/>
      <c r="EG29" s="149"/>
      <c r="EH29" s="149"/>
      <c r="EI29" s="149"/>
      <c r="EJ29" s="149"/>
      <c r="EK29" s="149"/>
    </row>
    <row r="30" spans="1:143" ht="15" customHeight="1" x14ac:dyDescent="0.25">
      <c r="A30" s="297" t="s">
        <v>524</v>
      </c>
      <c r="B30" s="284"/>
      <c r="C30" s="284"/>
      <c r="D30" s="284"/>
      <c r="E30" s="284"/>
      <c r="F30" s="284"/>
      <c r="G30" s="284"/>
      <c r="H30" s="284"/>
      <c r="I30" s="284"/>
      <c r="J30" s="152"/>
      <c r="K30" s="152"/>
      <c r="L30" s="152"/>
      <c r="M30" s="152"/>
      <c r="N30" s="152"/>
      <c r="O30" s="152"/>
      <c r="DK30" s="149"/>
      <c r="DL30" s="149"/>
      <c r="DM30" s="149"/>
      <c r="DN30" s="149"/>
      <c r="DO30" s="149"/>
      <c r="DP30" s="149"/>
      <c r="DQ30" s="149"/>
      <c r="DR30" s="149"/>
      <c r="DS30" s="149"/>
      <c r="DT30" s="149"/>
      <c r="DU30" s="149"/>
      <c r="DV30" s="149"/>
      <c r="DW30" s="149"/>
      <c r="DX30" s="149"/>
      <c r="DY30" s="149"/>
      <c r="DZ30" s="149"/>
      <c r="EA30" s="149"/>
      <c r="EB30" s="149"/>
      <c r="EC30" s="149"/>
      <c r="ED30" s="149"/>
      <c r="EE30" s="149"/>
      <c r="EF30" s="149"/>
      <c r="EG30" s="149"/>
      <c r="EH30" s="149"/>
      <c r="EI30" s="149"/>
      <c r="EJ30" s="149"/>
      <c r="EK30" s="149"/>
    </row>
    <row r="31" spans="1:143" ht="15" customHeight="1" x14ac:dyDescent="0.25">
      <c r="A31" s="299" t="s">
        <v>512</v>
      </c>
      <c r="B31" s="287"/>
      <c r="C31" s="287"/>
      <c r="D31" s="287"/>
      <c r="E31" s="287"/>
      <c r="F31" s="287"/>
      <c r="G31" s="287"/>
      <c r="H31" s="287"/>
      <c r="I31" s="287"/>
      <c r="J31" s="288"/>
      <c r="K31" s="288"/>
      <c r="L31" s="288"/>
      <c r="M31" s="288"/>
      <c r="N31" s="288"/>
      <c r="O31" s="288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89"/>
      <c r="EM31" s="289"/>
    </row>
    <row r="32" spans="1:143" ht="15" customHeight="1" x14ac:dyDescent="0.25">
      <c r="A32" s="284"/>
      <c r="B32" s="284"/>
      <c r="C32" s="284"/>
      <c r="D32" s="284"/>
      <c r="E32" s="284"/>
      <c r="F32" s="284"/>
      <c r="G32" s="284"/>
      <c r="H32" s="284"/>
      <c r="I32" s="284"/>
      <c r="J32" s="152"/>
      <c r="K32" s="152"/>
      <c r="L32" s="152"/>
      <c r="M32" s="152"/>
      <c r="N32" s="152"/>
      <c r="O32" s="152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</row>
    <row r="33" spans="1:143" ht="15" customHeight="1" thickBot="1" x14ac:dyDescent="0.3">
      <c r="A33" s="300" t="s">
        <v>652</v>
      </c>
      <c r="B33" s="293"/>
      <c r="C33" s="293"/>
      <c r="D33" s="293"/>
      <c r="E33" s="293"/>
      <c r="F33" s="293"/>
      <c r="G33" s="293"/>
      <c r="H33" s="293"/>
      <c r="I33" s="293"/>
      <c r="J33" s="294"/>
      <c r="K33" s="294"/>
      <c r="L33" s="294"/>
      <c r="M33" s="294"/>
      <c r="N33" s="294"/>
      <c r="O33" s="294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295"/>
      <c r="DZ33" s="295"/>
      <c r="EA33" s="295"/>
      <c r="EB33" s="295"/>
      <c r="EC33" s="295"/>
      <c r="ED33" s="295"/>
      <c r="EE33" s="295"/>
      <c r="EF33" s="295"/>
      <c r="EG33" s="295"/>
      <c r="EH33" s="295"/>
      <c r="EI33" s="295"/>
      <c r="EJ33" s="295"/>
      <c r="EK33" s="295"/>
      <c r="EL33" s="296"/>
      <c r="EM33" s="296"/>
    </row>
    <row r="34" spans="1:143" ht="15" customHeight="1" x14ac:dyDescent="0.25">
      <c r="A34" s="284"/>
      <c r="B34" s="284"/>
      <c r="C34" s="284"/>
      <c r="D34" s="284"/>
      <c r="E34" s="284"/>
      <c r="F34" s="284"/>
      <c r="G34" s="284"/>
      <c r="H34" s="284"/>
      <c r="I34" s="284"/>
      <c r="J34" s="152"/>
      <c r="K34" s="152"/>
      <c r="L34" s="152"/>
      <c r="M34" s="152"/>
      <c r="N34" s="152"/>
      <c r="O34" s="152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</row>
    <row r="35" spans="1:143" ht="15" customHeight="1" x14ac:dyDescent="0.25">
      <c r="A35" s="297" t="s">
        <v>636</v>
      </c>
      <c r="B35" s="284"/>
      <c r="C35" s="284"/>
      <c r="D35" s="284"/>
      <c r="E35" s="284"/>
      <c r="F35" s="284"/>
      <c r="G35" s="284"/>
      <c r="H35" s="284"/>
      <c r="I35" s="284"/>
      <c r="J35" s="152"/>
      <c r="K35" s="152"/>
      <c r="L35" s="152"/>
      <c r="M35" s="152"/>
      <c r="N35" s="152"/>
      <c r="O35" s="152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49"/>
      <c r="DV35" s="149"/>
      <c r="DW35" s="149"/>
      <c r="DX35" s="149"/>
      <c r="DY35" s="149"/>
      <c r="DZ35" s="149"/>
      <c r="EA35" s="149"/>
      <c r="EB35" s="149"/>
      <c r="EC35" s="149"/>
      <c r="ED35" s="149"/>
      <c r="EE35" s="149"/>
      <c r="EF35" s="149"/>
      <c r="EG35" s="149"/>
      <c r="EH35" s="149"/>
      <c r="EI35" s="149"/>
      <c r="EJ35" s="149"/>
      <c r="EK35" s="149"/>
    </row>
    <row r="36" spans="1:143" ht="15" customHeight="1" x14ac:dyDescent="0.25">
      <c r="A36" s="297" t="s">
        <v>637</v>
      </c>
      <c r="B36" s="284"/>
      <c r="C36" s="284"/>
      <c r="D36" s="284"/>
      <c r="E36" s="284"/>
      <c r="F36" s="284"/>
      <c r="G36" s="284"/>
      <c r="H36" s="284"/>
      <c r="I36" s="284"/>
      <c r="J36" s="152"/>
      <c r="K36" s="152"/>
      <c r="L36" s="152"/>
      <c r="M36" s="152"/>
      <c r="N36" s="152"/>
      <c r="O36" s="152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</row>
    <row r="37" spans="1:143" ht="15" customHeight="1" x14ac:dyDescent="0.25">
      <c r="A37" s="297" t="s">
        <v>638</v>
      </c>
      <c r="B37" s="284"/>
      <c r="C37" s="284"/>
      <c r="D37" s="284"/>
      <c r="E37" s="284"/>
      <c r="F37" s="284"/>
      <c r="G37" s="284"/>
      <c r="H37" s="284"/>
      <c r="I37" s="284"/>
      <c r="J37" s="152"/>
      <c r="K37" s="152"/>
      <c r="L37" s="152"/>
      <c r="M37" s="152"/>
      <c r="N37" s="152"/>
      <c r="O37" s="152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</row>
    <row r="38" spans="1:143" ht="15" customHeight="1" x14ac:dyDescent="0.25">
      <c r="A38" s="297" t="s">
        <v>639</v>
      </c>
      <c r="B38" s="284"/>
      <c r="C38" s="284"/>
      <c r="D38" s="284"/>
      <c r="E38" s="284"/>
      <c r="F38" s="284"/>
      <c r="G38" s="284"/>
      <c r="H38" s="284"/>
      <c r="I38" s="284"/>
      <c r="J38" s="152"/>
      <c r="K38" s="152"/>
      <c r="L38" s="152"/>
      <c r="M38" s="152"/>
      <c r="N38" s="152"/>
      <c r="O38" s="152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K38" s="149"/>
    </row>
    <row r="39" spans="1:143" ht="15" customHeight="1" x14ac:dyDescent="0.25">
      <c r="A39" s="297" t="s">
        <v>640</v>
      </c>
      <c r="B39" s="284"/>
      <c r="C39" s="284"/>
      <c r="D39" s="284"/>
      <c r="E39" s="284"/>
      <c r="F39" s="284"/>
      <c r="G39" s="284"/>
      <c r="H39" s="284"/>
      <c r="I39" s="284"/>
      <c r="J39" s="152"/>
      <c r="K39" s="152"/>
      <c r="L39" s="152"/>
      <c r="M39" s="152"/>
      <c r="N39" s="152"/>
      <c r="O39" s="152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</row>
    <row r="40" spans="1:143" ht="15" customHeight="1" x14ac:dyDescent="0.25">
      <c r="A40" s="298" t="s">
        <v>641</v>
      </c>
      <c r="B40" s="284"/>
      <c r="C40" s="284"/>
      <c r="D40" s="284"/>
      <c r="E40" s="284"/>
      <c r="F40" s="284"/>
      <c r="G40" s="284"/>
      <c r="H40" s="284"/>
      <c r="I40" s="284"/>
      <c r="J40" s="152"/>
      <c r="K40" s="152"/>
      <c r="L40" s="152"/>
      <c r="M40" s="152"/>
      <c r="N40" s="152"/>
      <c r="O40" s="152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49"/>
      <c r="EB40" s="149"/>
      <c r="EC40" s="149"/>
      <c r="ED40" s="149"/>
      <c r="EE40" s="149"/>
      <c r="EF40" s="149"/>
      <c r="EG40" s="149"/>
      <c r="EH40" s="149"/>
      <c r="EI40" s="149"/>
      <c r="EJ40" s="149"/>
      <c r="EK40" s="149"/>
    </row>
    <row r="41" spans="1:143" ht="15" customHeight="1" x14ac:dyDescent="0.25">
      <c r="A41" s="299" t="s">
        <v>526</v>
      </c>
      <c r="B41" s="287"/>
      <c r="C41" s="287"/>
      <c r="D41" s="287"/>
      <c r="E41" s="287"/>
      <c r="F41" s="287"/>
      <c r="G41" s="287"/>
      <c r="H41" s="287"/>
      <c r="I41" s="287"/>
      <c r="J41" s="288"/>
      <c r="K41" s="288"/>
      <c r="L41" s="288"/>
      <c r="M41" s="288"/>
      <c r="N41" s="288"/>
      <c r="O41" s="288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  <c r="CS41" s="237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7"/>
      <c r="DZ41" s="237"/>
      <c r="EA41" s="237"/>
      <c r="EB41" s="237"/>
      <c r="EC41" s="237"/>
      <c r="ED41" s="237"/>
      <c r="EE41" s="237"/>
      <c r="EF41" s="237"/>
      <c r="EG41" s="237"/>
      <c r="EH41" s="237"/>
      <c r="EI41" s="237"/>
      <c r="EJ41" s="237"/>
      <c r="EK41" s="237"/>
      <c r="EL41" s="289"/>
      <c r="EM41" s="289"/>
    </row>
    <row r="42" spans="1:143" ht="15" customHeight="1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152"/>
      <c r="K42" s="152"/>
      <c r="L42" s="152"/>
      <c r="M42" s="152"/>
      <c r="N42" s="152"/>
      <c r="O42" s="152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</row>
    <row r="43" spans="1:143" ht="15" customHeight="1" thickBot="1" x14ac:dyDescent="0.3">
      <c r="A43" s="300" t="s">
        <v>513</v>
      </c>
      <c r="B43" s="293"/>
      <c r="C43" s="293"/>
      <c r="D43" s="293"/>
      <c r="E43" s="293"/>
      <c r="F43" s="293"/>
      <c r="G43" s="293"/>
      <c r="H43" s="293"/>
      <c r="I43" s="293"/>
      <c r="J43" s="294"/>
      <c r="K43" s="294"/>
      <c r="L43" s="294"/>
      <c r="M43" s="294"/>
      <c r="N43" s="294"/>
      <c r="O43" s="294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5"/>
      <c r="CE43" s="295"/>
      <c r="CF43" s="295"/>
      <c r="CG43" s="295"/>
      <c r="CH43" s="295"/>
      <c r="CI43" s="295"/>
      <c r="CJ43" s="295"/>
      <c r="CK43" s="295"/>
      <c r="CL43" s="295"/>
      <c r="CM43" s="295"/>
      <c r="CN43" s="295"/>
      <c r="CO43" s="295"/>
      <c r="CP43" s="295"/>
      <c r="CQ43" s="295"/>
      <c r="CR43" s="295"/>
      <c r="CS43" s="295"/>
      <c r="CT43" s="295"/>
      <c r="CU43" s="295"/>
      <c r="CV43" s="295"/>
      <c r="CW43" s="295"/>
      <c r="CX43" s="295"/>
      <c r="CY43" s="295"/>
      <c r="CZ43" s="295"/>
      <c r="DA43" s="295"/>
      <c r="DB43" s="295"/>
      <c r="DC43" s="295"/>
      <c r="DD43" s="295"/>
      <c r="DE43" s="295"/>
      <c r="DF43" s="295"/>
      <c r="DG43" s="295"/>
      <c r="DH43" s="295"/>
      <c r="DI43" s="295"/>
      <c r="DJ43" s="295"/>
      <c r="DK43" s="295"/>
      <c r="DL43" s="295"/>
      <c r="DM43" s="295"/>
      <c r="DN43" s="295"/>
      <c r="DO43" s="295"/>
      <c r="DP43" s="295"/>
      <c r="DQ43" s="295"/>
      <c r="DR43" s="295"/>
      <c r="DS43" s="295"/>
      <c r="DT43" s="295"/>
      <c r="DU43" s="295"/>
      <c r="DV43" s="295"/>
      <c r="DW43" s="295"/>
      <c r="DX43" s="295"/>
      <c r="DY43" s="295"/>
      <c r="DZ43" s="295"/>
      <c r="EA43" s="295"/>
      <c r="EB43" s="295"/>
      <c r="EC43" s="295"/>
      <c r="ED43" s="295"/>
      <c r="EE43" s="295"/>
      <c r="EF43" s="295"/>
      <c r="EG43" s="295"/>
      <c r="EH43" s="295"/>
      <c r="EI43" s="295"/>
      <c r="EJ43" s="295"/>
      <c r="EK43" s="295"/>
      <c r="EL43" s="296"/>
      <c r="EM43" s="296"/>
    </row>
    <row r="44" spans="1:143" ht="15" customHeight="1" x14ac:dyDescent="0.25">
      <c r="A44" s="301"/>
      <c r="B44" s="284"/>
      <c r="C44" s="284"/>
      <c r="D44" s="284"/>
      <c r="E44" s="284"/>
      <c r="F44" s="284"/>
      <c r="G44" s="284"/>
      <c r="H44" s="284"/>
      <c r="I44" s="284"/>
      <c r="J44" s="290"/>
      <c r="K44" s="290"/>
      <c r="L44" s="290"/>
      <c r="M44" s="290"/>
      <c r="N44" s="290"/>
      <c r="O44" s="290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91"/>
      <c r="CH44" s="291"/>
      <c r="CI44" s="291"/>
      <c r="CJ44" s="291"/>
      <c r="CK44" s="291"/>
      <c r="CL44" s="291"/>
      <c r="CM44" s="291"/>
      <c r="CN44" s="291"/>
      <c r="CO44" s="291"/>
      <c r="CP44" s="291"/>
      <c r="CQ44" s="291"/>
      <c r="CR44" s="291"/>
      <c r="CS44" s="291"/>
      <c r="CT44" s="291"/>
      <c r="CU44" s="291"/>
      <c r="CV44" s="291"/>
      <c r="CW44" s="291"/>
      <c r="CX44" s="291"/>
      <c r="CY44" s="291"/>
      <c r="CZ44" s="291"/>
      <c r="DA44" s="291"/>
      <c r="DB44" s="291"/>
      <c r="DC44" s="291"/>
      <c r="DD44" s="291"/>
      <c r="DE44" s="291"/>
      <c r="DF44" s="291"/>
      <c r="DG44" s="291"/>
      <c r="DH44" s="291"/>
      <c r="DI44" s="291"/>
      <c r="DJ44" s="291"/>
      <c r="DK44" s="291"/>
      <c r="DL44" s="291"/>
      <c r="DM44" s="291"/>
      <c r="DN44" s="291"/>
      <c r="DO44" s="291"/>
      <c r="DP44" s="291"/>
      <c r="DQ44" s="291"/>
      <c r="DR44" s="291"/>
      <c r="DS44" s="291"/>
      <c r="DT44" s="291"/>
      <c r="DU44" s="291"/>
      <c r="DV44" s="291"/>
      <c r="DW44" s="291"/>
      <c r="DX44" s="291"/>
      <c r="DY44" s="291"/>
      <c r="DZ44" s="291"/>
      <c r="EA44" s="291"/>
      <c r="EB44" s="291"/>
      <c r="EC44" s="291"/>
      <c r="ED44" s="291"/>
      <c r="EE44" s="291"/>
      <c r="EF44" s="291"/>
      <c r="EG44" s="291"/>
      <c r="EH44" s="291"/>
      <c r="EI44" s="291"/>
      <c r="EJ44" s="291"/>
      <c r="EK44" s="291"/>
      <c r="EL44" s="292"/>
      <c r="EM44" s="292"/>
    </row>
    <row r="45" spans="1:143" ht="15" customHeight="1" x14ac:dyDescent="0.25">
      <c r="A45" s="297" t="s">
        <v>635</v>
      </c>
      <c r="B45" s="284"/>
      <c r="C45" s="284"/>
      <c r="D45" s="284"/>
      <c r="E45" s="284"/>
      <c r="F45" s="284"/>
      <c r="G45" s="284"/>
      <c r="H45" s="284"/>
      <c r="I45" s="284"/>
      <c r="J45" s="152"/>
      <c r="K45" s="152"/>
      <c r="L45" s="152"/>
      <c r="M45" s="152"/>
      <c r="N45" s="152"/>
      <c r="O45" s="152"/>
      <c r="DK45" s="149"/>
      <c r="DL45" s="149"/>
      <c r="DM45" s="149"/>
      <c r="DN45" s="149"/>
      <c r="DO45" s="149"/>
      <c r="DP45" s="149"/>
      <c r="DQ45" s="149"/>
      <c r="DR45" s="149"/>
      <c r="DS45" s="149"/>
      <c r="DT45" s="149"/>
      <c r="DU45" s="149"/>
      <c r="DV45" s="149"/>
      <c r="DW45" s="149"/>
      <c r="DX45" s="149"/>
      <c r="DY45" s="149"/>
      <c r="DZ45" s="149"/>
      <c r="EA45" s="149"/>
      <c r="EB45" s="149"/>
      <c r="EC45" s="149"/>
      <c r="ED45" s="149"/>
      <c r="EE45" s="149"/>
      <c r="EF45" s="149"/>
      <c r="EG45" s="149"/>
      <c r="EH45" s="149"/>
      <c r="EI45" s="149"/>
      <c r="EJ45" s="149"/>
      <c r="EK45" s="149"/>
    </row>
    <row r="46" spans="1:143" ht="15" customHeight="1" x14ac:dyDescent="0.25">
      <c r="A46" s="297" t="s">
        <v>609</v>
      </c>
      <c r="B46" s="284"/>
      <c r="C46" s="284"/>
      <c r="D46" s="284"/>
      <c r="E46" s="284"/>
      <c r="F46" s="284"/>
      <c r="G46" s="284"/>
      <c r="H46" s="284"/>
      <c r="I46" s="284"/>
      <c r="J46" s="152"/>
      <c r="K46" s="152"/>
      <c r="L46" s="152"/>
      <c r="M46" s="152"/>
      <c r="N46" s="152"/>
      <c r="O46" s="152"/>
      <c r="DK46" s="149"/>
      <c r="DL46" s="149"/>
      <c r="DM46" s="149"/>
      <c r="DN46" s="149"/>
      <c r="DO46" s="149"/>
      <c r="DP46" s="149"/>
      <c r="DQ46" s="149"/>
      <c r="DR46" s="149"/>
      <c r="DS46" s="149"/>
      <c r="DT46" s="149"/>
      <c r="DU46" s="149"/>
      <c r="DV46" s="149"/>
      <c r="DW46" s="149"/>
      <c r="DX46" s="149"/>
      <c r="DY46" s="149"/>
      <c r="DZ46" s="149"/>
      <c r="EA46" s="149"/>
      <c r="EB46" s="149"/>
      <c r="EC46" s="149"/>
      <c r="ED46" s="149"/>
      <c r="EE46" s="149"/>
      <c r="EF46" s="149"/>
      <c r="EG46" s="149"/>
      <c r="EH46" s="149"/>
      <c r="EI46" s="149"/>
      <c r="EJ46" s="149"/>
      <c r="EK46" s="149"/>
    </row>
    <row r="47" spans="1:143" ht="15" customHeight="1" x14ac:dyDescent="0.25">
      <c r="A47" s="297" t="s">
        <v>610</v>
      </c>
      <c r="B47" s="284"/>
      <c r="C47" s="284"/>
      <c r="D47" s="284"/>
      <c r="E47" s="284"/>
      <c r="F47" s="284"/>
      <c r="G47" s="284"/>
      <c r="H47" s="284"/>
      <c r="I47" s="284"/>
      <c r="J47" s="152"/>
      <c r="K47" s="152"/>
      <c r="L47" s="152"/>
      <c r="M47" s="152"/>
      <c r="N47" s="152"/>
      <c r="O47" s="152"/>
      <c r="DK47" s="149"/>
      <c r="DL47" s="149"/>
      <c r="DM47" s="149"/>
      <c r="DN47" s="149"/>
      <c r="DO47" s="149"/>
      <c r="DP47" s="149"/>
      <c r="DQ47" s="149"/>
      <c r="DR47" s="149"/>
      <c r="DS47" s="149"/>
      <c r="DT47" s="149"/>
      <c r="DU47" s="149"/>
      <c r="DV47" s="149"/>
      <c r="DW47" s="149"/>
      <c r="DX47" s="149"/>
      <c r="DY47" s="149"/>
      <c r="DZ47" s="149"/>
      <c r="EA47" s="149"/>
      <c r="EB47" s="149"/>
      <c r="EC47" s="149"/>
      <c r="ED47" s="149"/>
      <c r="EE47" s="149"/>
      <c r="EF47" s="149"/>
      <c r="EG47" s="149"/>
      <c r="EH47" s="149"/>
      <c r="EI47" s="149"/>
      <c r="EJ47" s="149"/>
      <c r="EK47" s="149"/>
    </row>
    <row r="48" spans="1:143" ht="15" customHeight="1" x14ac:dyDescent="0.25">
      <c r="A48" s="297" t="s">
        <v>611</v>
      </c>
      <c r="B48" s="284"/>
      <c r="C48" s="284"/>
      <c r="D48" s="284"/>
      <c r="E48" s="284"/>
      <c r="F48" s="284"/>
      <c r="G48" s="284"/>
      <c r="H48" s="284"/>
      <c r="I48" s="284"/>
      <c r="J48" s="152"/>
      <c r="K48" s="152"/>
      <c r="L48" s="152"/>
      <c r="M48" s="152"/>
      <c r="N48" s="152"/>
      <c r="O48" s="152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</row>
    <row r="49" spans="1:143" ht="15" customHeight="1" x14ac:dyDescent="0.25">
      <c r="A49" s="297" t="s">
        <v>612</v>
      </c>
      <c r="B49" s="284"/>
      <c r="C49" s="284"/>
      <c r="D49" s="284"/>
      <c r="E49" s="284"/>
      <c r="F49" s="284"/>
      <c r="G49" s="284"/>
      <c r="H49" s="284"/>
      <c r="I49" s="284"/>
      <c r="J49" s="152"/>
      <c r="K49" s="152"/>
      <c r="L49" s="152"/>
      <c r="M49" s="152"/>
      <c r="N49" s="152"/>
      <c r="O49" s="152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</row>
    <row r="50" spans="1:143" ht="15" customHeight="1" x14ac:dyDescent="0.25">
      <c r="A50" s="297" t="s">
        <v>613</v>
      </c>
      <c r="B50" s="284"/>
      <c r="C50" s="284"/>
      <c r="D50" s="284"/>
      <c r="E50" s="284"/>
      <c r="F50" s="284"/>
      <c r="G50" s="284"/>
      <c r="H50" s="284"/>
      <c r="I50" s="284"/>
      <c r="J50" s="152"/>
      <c r="K50" s="152"/>
      <c r="L50" s="152"/>
      <c r="M50" s="152"/>
      <c r="N50" s="152"/>
      <c r="O50" s="152"/>
      <c r="DK50" s="149"/>
      <c r="DL50" s="149"/>
      <c r="DM50" s="149"/>
      <c r="DN50" s="149"/>
      <c r="DO50" s="149"/>
      <c r="DP50" s="149"/>
      <c r="DQ50" s="149"/>
      <c r="DR50" s="149"/>
      <c r="DS50" s="149"/>
      <c r="DT50" s="149"/>
      <c r="DU50" s="149"/>
      <c r="DV50" s="149"/>
      <c r="DW50" s="149"/>
      <c r="DX50" s="149"/>
      <c r="DY50" s="149"/>
      <c r="DZ50" s="149"/>
      <c r="EA50" s="149"/>
      <c r="EB50" s="149"/>
      <c r="EC50" s="149"/>
      <c r="ED50" s="149"/>
      <c r="EE50" s="149"/>
      <c r="EF50" s="149"/>
      <c r="EG50" s="149"/>
      <c r="EH50" s="149"/>
      <c r="EI50" s="149"/>
      <c r="EJ50" s="149"/>
      <c r="EK50" s="149"/>
    </row>
    <row r="51" spans="1:143" ht="15" customHeight="1" x14ac:dyDescent="0.25">
      <c r="A51" s="297" t="s">
        <v>630</v>
      </c>
      <c r="B51" s="284"/>
      <c r="C51" s="284"/>
      <c r="D51" s="284"/>
      <c r="E51" s="284"/>
      <c r="F51" s="284"/>
      <c r="G51" s="284"/>
      <c r="H51" s="284"/>
      <c r="I51" s="284"/>
      <c r="J51" s="152"/>
      <c r="K51" s="152"/>
      <c r="L51" s="152"/>
      <c r="M51" s="152"/>
      <c r="N51" s="152"/>
      <c r="O51" s="152"/>
      <c r="DK51" s="149"/>
      <c r="DL51" s="149"/>
      <c r="DM51" s="149"/>
      <c r="DN51" s="149"/>
      <c r="DO51" s="149"/>
      <c r="DP51" s="149"/>
      <c r="DQ51" s="149"/>
      <c r="DR51" s="149"/>
      <c r="DS51" s="149"/>
      <c r="DT51" s="149"/>
      <c r="DU51" s="149"/>
      <c r="DV51" s="149"/>
      <c r="DW51" s="149"/>
      <c r="DX51" s="149"/>
      <c r="DY51" s="149"/>
      <c r="DZ51" s="149"/>
      <c r="EA51" s="149"/>
      <c r="EB51" s="149"/>
      <c r="EC51" s="149"/>
      <c r="ED51" s="149"/>
      <c r="EE51" s="149"/>
      <c r="EF51" s="149"/>
      <c r="EG51" s="149"/>
      <c r="EH51" s="149"/>
      <c r="EI51" s="149"/>
      <c r="EJ51" s="149"/>
      <c r="EK51" s="149"/>
    </row>
    <row r="52" spans="1:143" ht="15" customHeight="1" x14ac:dyDescent="0.25">
      <c r="A52" s="297" t="s">
        <v>631</v>
      </c>
      <c r="B52" s="284"/>
      <c r="C52" s="284"/>
      <c r="D52" s="284"/>
      <c r="E52" s="284"/>
      <c r="F52" s="284"/>
      <c r="G52" s="284"/>
      <c r="H52" s="284"/>
      <c r="I52" s="284"/>
      <c r="J52" s="152"/>
      <c r="K52" s="152"/>
      <c r="L52" s="152"/>
      <c r="M52" s="152"/>
      <c r="N52" s="152"/>
      <c r="O52" s="152"/>
      <c r="DK52" s="149"/>
      <c r="DL52" s="149"/>
      <c r="DM52" s="149"/>
      <c r="DN52" s="149"/>
      <c r="DO52" s="149"/>
      <c r="DP52" s="149"/>
      <c r="DQ52" s="149"/>
      <c r="DR52" s="149"/>
      <c r="DS52" s="149"/>
      <c r="DT52" s="149"/>
      <c r="DU52" s="149"/>
      <c r="DV52" s="149"/>
      <c r="DW52" s="149"/>
      <c r="DX52" s="149"/>
      <c r="DY52" s="149"/>
      <c r="DZ52" s="149"/>
      <c r="EA52" s="149"/>
      <c r="EB52" s="149"/>
      <c r="EC52" s="149"/>
      <c r="ED52" s="149"/>
      <c r="EE52" s="149"/>
      <c r="EF52" s="149"/>
      <c r="EG52" s="149"/>
      <c r="EH52" s="149"/>
      <c r="EI52" s="149"/>
      <c r="EJ52" s="149"/>
      <c r="EK52" s="149"/>
    </row>
    <row r="53" spans="1:143" ht="15" customHeight="1" x14ac:dyDescent="0.25">
      <c r="A53" s="297" t="s">
        <v>29</v>
      </c>
      <c r="B53" s="284"/>
      <c r="C53" s="284"/>
      <c r="D53" s="284"/>
      <c r="E53" s="284"/>
      <c r="F53" s="284"/>
      <c r="G53" s="284"/>
      <c r="H53" s="284"/>
      <c r="I53" s="284"/>
      <c r="J53" s="152"/>
      <c r="K53" s="152"/>
      <c r="L53" s="152"/>
      <c r="M53" s="152"/>
      <c r="N53" s="152"/>
      <c r="O53" s="152"/>
      <c r="DK53" s="149"/>
      <c r="DL53" s="149"/>
      <c r="DM53" s="149"/>
      <c r="DN53" s="149"/>
      <c r="DO53" s="149"/>
      <c r="DP53" s="149"/>
      <c r="DQ53" s="149"/>
      <c r="DR53" s="149"/>
      <c r="DS53" s="149"/>
      <c r="DT53" s="149"/>
      <c r="DU53" s="149"/>
      <c r="DV53" s="149"/>
      <c r="DW53" s="149"/>
      <c r="DX53" s="149"/>
      <c r="DY53" s="149"/>
      <c r="DZ53" s="149"/>
      <c r="EA53" s="149"/>
      <c r="EB53" s="149"/>
      <c r="EC53" s="149"/>
      <c r="ED53" s="149"/>
      <c r="EE53" s="149"/>
      <c r="EF53" s="149"/>
      <c r="EG53" s="149"/>
      <c r="EH53" s="149"/>
      <c r="EI53" s="149"/>
      <c r="EJ53" s="149"/>
      <c r="EK53" s="149"/>
    </row>
    <row r="54" spans="1:143" ht="15" customHeight="1" x14ac:dyDescent="0.25">
      <c r="A54" s="297" t="s">
        <v>632</v>
      </c>
      <c r="B54" s="284"/>
      <c r="C54" s="284"/>
      <c r="D54" s="284"/>
      <c r="E54" s="284"/>
      <c r="F54" s="284"/>
      <c r="G54" s="284"/>
      <c r="H54" s="284"/>
      <c r="I54" s="284"/>
      <c r="J54" s="152"/>
      <c r="K54" s="152"/>
      <c r="L54" s="152"/>
      <c r="M54" s="152"/>
      <c r="N54" s="152"/>
      <c r="O54" s="152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Y54" s="149"/>
      <c r="DZ54" s="149"/>
      <c r="EA54" s="149"/>
      <c r="EB54" s="149"/>
      <c r="EC54" s="149"/>
      <c r="ED54" s="149"/>
      <c r="EE54" s="149"/>
      <c r="EF54" s="149"/>
      <c r="EG54" s="149"/>
      <c r="EH54" s="149"/>
      <c r="EI54" s="149"/>
      <c r="EJ54" s="149"/>
      <c r="EK54" s="149"/>
    </row>
    <row r="55" spans="1:143" ht="15" customHeight="1" x14ac:dyDescent="0.25">
      <c r="A55" s="297" t="s">
        <v>528</v>
      </c>
      <c r="B55" s="284"/>
      <c r="C55" s="284"/>
      <c r="D55" s="284"/>
      <c r="E55" s="284"/>
      <c r="F55" s="284"/>
      <c r="G55" s="284"/>
      <c r="H55" s="284"/>
      <c r="I55" s="284"/>
      <c r="J55" s="152"/>
      <c r="K55" s="152"/>
      <c r="L55" s="152"/>
      <c r="M55" s="152"/>
      <c r="N55" s="152"/>
      <c r="O55" s="152"/>
      <c r="DK55" s="149"/>
      <c r="DL55" s="149"/>
      <c r="DM55" s="149"/>
      <c r="DN55" s="149"/>
      <c r="DO55" s="149"/>
      <c r="DP55" s="149"/>
      <c r="DQ55" s="149"/>
      <c r="DR55" s="149"/>
      <c r="DS55" s="149"/>
      <c r="DT55" s="149"/>
      <c r="DU55" s="149"/>
      <c r="DV55" s="149"/>
      <c r="DW55" s="149"/>
      <c r="DX55" s="149"/>
      <c r="DY55" s="149"/>
      <c r="DZ55" s="149"/>
      <c r="EA55" s="149"/>
      <c r="EB55" s="149"/>
      <c r="EC55" s="149"/>
      <c r="ED55" s="149"/>
      <c r="EE55" s="149"/>
      <c r="EF55" s="149"/>
      <c r="EG55" s="149"/>
      <c r="EH55" s="149"/>
      <c r="EI55" s="149"/>
      <c r="EJ55" s="149"/>
      <c r="EK55" s="149"/>
    </row>
    <row r="56" spans="1:143" ht="15" customHeight="1" x14ac:dyDescent="0.25">
      <c r="A56" s="297" t="s">
        <v>529</v>
      </c>
      <c r="B56" s="284"/>
      <c r="C56" s="284"/>
      <c r="D56" s="284"/>
      <c r="E56" s="284"/>
      <c r="F56" s="284"/>
      <c r="G56" s="284"/>
      <c r="H56" s="284"/>
      <c r="I56" s="284"/>
      <c r="J56" s="152"/>
      <c r="K56" s="152"/>
      <c r="L56" s="152"/>
      <c r="M56" s="152"/>
      <c r="N56" s="152"/>
      <c r="O56" s="152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Y56" s="149"/>
      <c r="DZ56" s="149"/>
      <c r="EA56" s="149"/>
      <c r="EB56" s="149"/>
      <c r="EC56" s="149"/>
      <c r="ED56" s="149"/>
      <c r="EE56" s="149"/>
      <c r="EF56" s="149"/>
      <c r="EG56" s="149"/>
      <c r="EH56" s="149"/>
      <c r="EI56" s="149"/>
      <c r="EJ56" s="149"/>
      <c r="EK56" s="149"/>
    </row>
    <row r="57" spans="1:143" ht="15" customHeight="1" x14ac:dyDescent="0.25">
      <c r="A57" s="299" t="s">
        <v>525</v>
      </c>
      <c r="B57" s="287"/>
      <c r="C57" s="287"/>
      <c r="D57" s="287"/>
      <c r="E57" s="287"/>
      <c r="F57" s="287"/>
      <c r="G57" s="287"/>
      <c r="H57" s="287"/>
      <c r="I57" s="287"/>
      <c r="J57" s="288"/>
      <c r="K57" s="288"/>
      <c r="L57" s="288"/>
      <c r="M57" s="288"/>
      <c r="N57" s="288"/>
      <c r="O57" s="288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237"/>
      <c r="CH57" s="237"/>
      <c r="CI57" s="237"/>
      <c r="CJ57" s="237"/>
      <c r="CK57" s="237"/>
      <c r="CL57" s="237"/>
      <c r="CM57" s="237"/>
      <c r="CN57" s="237"/>
      <c r="CO57" s="237"/>
      <c r="CP57" s="237"/>
      <c r="CQ57" s="237"/>
      <c r="CR57" s="237"/>
      <c r="CS57" s="237"/>
      <c r="CT57" s="237"/>
      <c r="CU57" s="237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7"/>
      <c r="DV57" s="237"/>
      <c r="DW57" s="237"/>
      <c r="DX57" s="237"/>
      <c r="DY57" s="237"/>
      <c r="DZ57" s="237"/>
      <c r="EA57" s="237"/>
      <c r="EB57" s="237"/>
      <c r="EC57" s="237"/>
      <c r="ED57" s="237"/>
      <c r="EE57" s="237"/>
      <c r="EF57" s="237"/>
      <c r="EG57" s="237"/>
      <c r="EH57" s="237"/>
      <c r="EI57" s="237"/>
      <c r="EJ57" s="237"/>
      <c r="EK57" s="237"/>
      <c r="EL57" s="289"/>
      <c r="EM57" s="289"/>
    </row>
    <row r="58" spans="1:143" ht="15" customHeight="1" x14ac:dyDescent="0.25">
      <c r="A58" s="284"/>
      <c r="B58" s="284"/>
      <c r="C58" s="284"/>
      <c r="D58" s="284"/>
      <c r="E58" s="284"/>
      <c r="F58" s="284"/>
      <c r="G58" s="284"/>
      <c r="H58" s="284"/>
      <c r="I58" s="284"/>
      <c r="J58" s="152"/>
      <c r="K58" s="152"/>
      <c r="L58" s="152"/>
      <c r="M58" s="152"/>
      <c r="N58" s="152"/>
      <c r="O58" s="152"/>
      <c r="DK58" s="149"/>
      <c r="DL58" s="149"/>
      <c r="DM58" s="149"/>
      <c r="DN58" s="149"/>
      <c r="DO58" s="149"/>
      <c r="DP58" s="149"/>
      <c r="DQ58" s="149"/>
      <c r="DR58" s="149"/>
      <c r="DS58" s="149"/>
      <c r="DT58" s="149"/>
      <c r="DU58" s="149"/>
      <c r="DV58" s="149"/>
      <c r="DW58" s="149"/>
      <c r="DX58" s="149"/>
      <c r="DY58" s="149"/>
      <c r="DZ58" s="149"/>
      <c r="EA58" s="149"/>
      <c r="EB58" s="149"/>
      <c r="EC58" s="149"/>
      <c r="ED58" s="149"/>
      <c r="EE58" s="149"/>
      <c r="EF58" s="149"/>
      <c r="EG58" s="149"/>
      <c r="EH58" s="149"/>
      <c r="EI58" s="149"/>
      <c r="EJ58" s="149"/>
      <c r="EK58" s="149"/>
    </row>
    <row r="59" spans="1:143" ht="15" customHeight="1" thickBot="1" x14ac:dyDescent="0.3">
      <c r="A59" s="300" t="s">
        <v>514</v>
      </c>
      <c r="B59" s="293"/>
      <c r="C59" s="293"/>
      <c r="D59" s="293"/>
      <c r="E59" s="293"/>
      <c r="F59" s="293"/>
      <c r="G59" s="293"/>
      <c r="H59" s="293"/>
      <c r="I59" s="293"/>
      <c r="J59" s="294"/>
      <c r="K59" s="294"/>
      <c r="L59" s="294"/>
      <c r="M59" s="294"/>
      <c r="N59" s="294"/>
      <c r="O59" s="294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5"/>
      <c r="CE59" s="295"/>
      <c r="CF59" s="295"/>
      <c r="CG59" s="295"/>
      <c r="CH59" s="295"/>
      <c r="CI59" s="295"/>
      <c r="CJ59" s="295"/>
      <c r="CK59" s="295"/>
      <c r="CL59" s="295"/>
      <c r="CM59" s="295"/>
      <c r="CN59" s="295"/>
      <c r="CO59" s="295"/>
      <c r="CP59" s="295"/>
      <c r="CQ59" s="295"/>
      <c r="CR59" s="295"/>
      <c r="CS59" s="295"/>
      <c r="CT59" s="295"/>
      <c r="CU59" s="295"/>
      <c r="CV59" s="295"/>
      <c r="CW59" s="295"/>
      <c r="CX59" s="295"/>
      <c r="CY59" s="295"/>
      <c r="CZ59" s="295"/>
      <c r="DA59" s="295"/>
      <c r="DB59" s="295"/>
      <c r="DC59" s="295"/>
      <c r="DD59" s="295"/>
      <c r="DE59" s="295"/>
      <c r="DF59" s="295"/>
      <c r="DG59" s="295"/>
      <c r="DH59" s="295"/>
      <c r="DI59" s="295"/>
      <c r="DJ59" s="295"/>
      <c r="DK59" s="295"/>
      <c r="DL59" s="295"/>
      <c r="DM59" s="295"/>
      <c r="DN59" s="295"/>
      <c r="DO59" s="295"/>
      <c r="DP59" s="295"/>
      <c r="DQ59" s="295"/>
      <c r="DR59" s="295"/>
      <c r="DS59" s="295"/>
      <c r="DT59" s="295"/>
      <c r="DU59" s="295"/>
      <c r="DV59" s="295"/>
      <c r="DW59" s="295"/>
      <c r="DX59" s="295"/>
      <c r="DY59" s="295"/>
      <c r="DZ59" s="295"/>
      <c r="EA59" s="295"/>
      <c r="EB59" s="295"/>
      <c r="EC59" s="295"/>
      <c r="ED59" s="295"/>
      <c r="EE59" s="295"/>
      <c r="EF59" s="295"/>
      <c r="EG59" s="295"/>
      <c r="EH59" s="295"/>
      <c r="EI59" s="295"/>
      <c r="EJ59" s="295"/>
      <c r="EK59" s="295"/>
      <c r="EL59" s="296"/>
      <c r="EM59" s="296"/>
    </row>
    <row r="60" spans="1:143" ht="15" customHeight="1" x14ac:dyDescent="0.25">
      <c r="A60" s="284"/>
      <c r="B60" s="284"/>
      <c r="C60" s="284"/>
      <c r="D60" s="284"/>
      <c r="E60" s="284"/>
      <c r="F60" s="284"/>
      <c r="G60" s="284"/>
      <c r="H60" s="284"/>
      <c r="I60" s="284"/>
      <c r="J60" s="152"/>
      <c r="K60" s="152"/>
      <c r="L60" s="152"/>
      <c r="M60" s="152"/>
      <c r="N60" s="152"/>
      <c r="O60" s="152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</row>
    <row r="61" spans="1:143" ht="15" customHeight="1" x14ac:dyDescent="0.25">
      <c r="A61" s="297" t="s">
        <v>515</v>
      </c>
      <c r="B61" s="284"/>
      <c r="C61" s="284"/>
      <c r="D61" s="284"/>
      <c r="E61" s="284"/>
      <c r="F61" s="284"/>
      <c r="G61" s="284"/>
      <c r="H61" s="284"/>
      <c r="I61" s="284"/>
      <c r="J61" s="152"/>
      <c r="K61" s="152"/>
      <c r="L61" s="152"/>
      <c r="M61" s="152"/>
      <c r="N61" s="152"/>
      <c r="O61" s="152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</row>
    <row r="62" spans="1:143" ht="15" customHeight="1" x14ac:dyDescent="0.25">
      <c r="A62" s="297" t="s">
        <v>516</v>
      </c>
      <c r="B62" s="284"/>
      <c r="C62" s="284"/>
      <c r="D62" s="284"/>
      <c r="E62" s="284"/>
      <c r="F62" s="284"/>
      <c r="G62" s="284"/>
      <c r="H62" s="284"/>
      <c r="I62" s="284"/>
      <c r="J62" s="152"/>
      <c r="K62" s="152"/>
      <c r="L62" s="152"/>
      <c r="M62" s="152"/>
      <c r="N62" s="152"/>
      <c r="O62" s="152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</row>
    <row r="63" spans="1:143" ht="15" customHeight="1" x14ac:dyDescent="0.25">
      <c r="A63" s="297" t="s">
        <v>126</v>
      </c>
      <c r="B63" s="284"/>
      <c r="C63" s="284"/>
      <c r="D63" s="284"/>
      <c r="E63" s="284"/>
      <c r="F63" s="284"/>
      <c r="G63" s="284"/>
      <c r="H63" s="284"/>
      <c r="I63" s="284"/>
      <c r="J63" s="152"/>
      <c r="K63" s="152"/>
      <c r="L63" s="152"/>
      <c r="M63" s="152"/>
      <c r="N63" s="152"/>
      <c r="O63" s="152"/>
      <c r="DK63" s="149"/>
      <c r="DL63" s="149"/>
      <c r="DM63" s="149"/>
      <c r="DN63" s="149"/>
      <c r="DO63" s="149"/>
      <c r="DP63" s="149"/>
      <c r="DQ63" s="149"/>
      <c r="DR63" s="149"/>
      <c r="DS63" s="149"/>
      <c r="DT63" s="149"/>
      <c r="DU63" s="149"/>
      <c r="DV63" s="149"/>
      <c r="DW63" s="149"/>
      <c r="DX63" s="149"/>
      <c r="DY63" s="149"/>
      <c r="DZ63" s="149"/>
      <c r="EA63" s="149"/>
      <c r="EB63" s="149"/>
      <c r="EC63" s="149"/>
      <c r="ED63" s="149"/>
      <c r="EE63" s="149"/>
      <c r="EF63" s="149"/>
      <c r="EG63" s="149"/>
      <c r="EH63" s="149"/>
      <c r="EI63" s="149"/>
      <c r="EJ63" s="149"/>
      <c r="EK63" s="149"/>
    </row>
    <row r="64" spans="1:143" ht="15" customHeight="1" x14ac:dyDescent="0.25">
      <c r="A64" s="297" t="s">
        <v>517</v>
      </c>
      <c r="B64" s="284"/>
      <c r="C64" s="284"/>
      <c r="D64" s="284"/>
      <c r="E64" s="284"/>
      <c r="F64" s="284"/>
      <c r="G64" s="284"/>
      <c r="H64" s="284"/>
      <c r="I64" s="284"/>
      <c r="J64" s="152"/>
      <c r="K64" s="152"/>
      <c r="L64" s="152"/>
      <c r="M64" s="152"/>
      <c r="N64" s="152"/>
      <c r="O64" s="152"/>
      <c r="DK64" s="149"/>
      <c r="DL64" s="149"/>
      <c r="DM64" s="149"/>
      <c r="DN64" s="149"/>
      <c r="DO64" s="149"/>
      <c r="DP64" s="149"/>
      <c r="DQ64" s="149"/>
      <c r="DR64" s="149"/>
      <c r="DS64" s="149"/>
      <c r="DT64" s="149"/>
      <c r="DU64" s="149"/>
      <c r="DV64" s="149"/>
      <c r="DW64" s="149"/>
      <c r="DX64" s="149"/>
      <c r="DY64" s="149"/>
      <c r="DZ64" s="149"/>
      <c r="EA64" s="149"/>
      <c r="EB64" s="149"/>
      <c r="EC64" s="149"/>
      <c r="ED64" s="149"/>
      <c r="EE64" s="149"/>
      <c r="EF64" s="149"/>
      <c r="EG64" s="149"/>
      <c r="EH64" s="149"/>
      <c r="EI64" s="149"/>
      <c r="EJ64" s="149"/>
      <c r="EK64" s="149"/>
    </row>
    <row r="65" spans="1:143" ht="15" customHeight="1" x14ac:dyDescent="0.25">
      <c r="A65" s="299" t="s">
        <v>518</v>
      </c>
      <c r="B65" s="287"/>
      <c r="C65" s="287"/>
      <c r="D65" s="287"/>
      <c r="E65" s="287"/>
      <c r="F65" s="287"/>
      <c r="G65" s="287"/>
      <c r="H65" s="287"/>
      <c r="I65" s="287"/>
      <c r="J65" s="288"/>
      <c r="K65" s="288"/>
      <c r="L65" s="288"/>
      <c r="M65" s="288"/>
      <c r="N65" s="288"/>
      <c r="O65" s="288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89"/>
      <c r="EM65" s="289"/>
    </row>
    <row r="66" spans="1:143" ht="15" customHeight="1" x14ac:dyDescent="0.25">
      <c r="A66" s="284"/>
      <c r="B66" s="284"/>
      <c r="C66" s="284"/>
      <c r="D66" s="284"/>
      <c r="E66" s="284"/>
      <c r="F66" s="284"/>
      <c r="G66" s="284"/>
      <c r="H66" s="284"/>
      <c r="I66" s="284"/>
      <c r="J66" s="152"/>
      <c r="K66" s="152"/>
      <c r="L66" s="152"/>
      <c r="M66" s="152"/>
      <c r="N66" s="152"/>
      <c r="O66" s="152"/>
      <c r="DK66" s="149"/>
      <c r="DL66" s="149"/>
      <c r="DM66" s="149"/>
      <c r="DN66" s="149"/>
      <c r="DO66" s="149"/>
      <c r="DP66" s="149"/>
      <c r="DQ66" s="149"/>
      <c r="DR66" s="149"/>
      <c r="DS66" s="149"/>
      <c r="DT66" s="149"/>
      <c r="DU66" s="149"/>
      <c r="DV66" s="149"/>
      <c r="DW66" s="149"/>
      <c r="DX66" s="149"/>
      <c r="DY66" s="149"/>
      <c r="DZ66" s="149"/>
      <c r="EA66" s="149"/>
      <c r="EB66" s="149"/>
      <c r="EC66" s="149"/>
      <c r="ED66" s="149"/>
      <c r="EE66" s="149"/>
      <c r="EF66" s="149"/>
      <c r="EG66" s="149"/>
      <c r="EH66" s="149"/>
      <c r="EI66" s="149"/>
      <c r="EJ66" s="149"/>
      <c r="EK66" s="149"/>
    </row>
    <row r="67" spans="1:143" ht="15" customHeight="1" thickBot="1" x14ac:dyDescent="0.3">
      <c r="A67" s="300" t="s">
        <v>519</v>
      </c>
      <c r="B67" s="293"/>
      <c r="C67" s="293"/>
      <c r="D67" s="293"/>
      <c r="E67" s="293"/>
      <c r="F67" s="293"/>
      <c r="G67" s="293"/>
      <c r="H67" s="293"/>
      <c r="I67" s="293"/>
      <c r="J67" s="294"/>
      <c r="K67" s="294"/>
      <c r="L67" s="294"/>
      <c r="M67" s="294"/>
      <c r="N67" s="294"/>
      <c r="O67" s="294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5"/>
      <c r="CE67" s="295"/>
      <c r="CF67" s="295"/>
      <c r="CG67" s="295"/>
      <c r="CH67" s="295"/>
      <c r="CI67" s="295"/>
      <c r="CJ67" s="295"/>
      <c r="CK67" s="295"/>
      <c r="CL67" s="295"/>
      <c r="CM67" s="295"/>
      <c r="CN67" s="295"/>
      <c r="CO67" s="295"/>
      <c r="CP67" s="295"/>
      <c r="CQ67" s="295"/>
      <c r="CR67" s="295"/>
      <c r="CS67" s="295"/>
      <c r="CT67" s="295"/>
      <c r="CU67" s="295"/>
      <c r="CV67" s="295"/>
      <c r="CW67" s="295"/>
      <c r="CX67" s="295"/>
      <c r="CY67" s="295"/>
      <c r="CZ67" s="295"/>
      <c r="DA67" s="295"/>
      <c r="DB67" s="295"/>
      <c r="DC67" s="295"/>
      <c r="DD67" s="295"/>
      <c r="DE67" s="295"/>
      <c r="DF67" s="295"/>
      <c r="DG67" s="295"/>
      <c r="DH67" s="295"/>
      <c r="DI67" s="295"/>
      <c r="DJ67" s="295"/>
      <c r="DK67" s="295"/>
      <c r="DL67" s="295"/>
      <c r="DM67" s="295"/>
      <c r="DN67" s="295"/>
      <c r="DO67" s="295"/>
      <c r="DP67" s="295"/>
      <c r="DQ67" s="295"/>
      <c r="DR67" s="295"/>
      <c r="DS67" s="295"/>
      <c r="DT67" s="295"/>
      <c r="DU67" s="295"/>
      <c r="DV67" s="295"/>
      <c r="DW67" s="295"/>
      <c r="DX67" s="295"/>
      <c r="DY67" s="295"/>
      <c r="DZ67" s="295"/>
      <c r="EA67" s="295"/>
      <c r="EB67" s="295"/>
      <c r="EC67" s="295"/>
      <c r="ED67" s="295"/>
      <c r="EE67" s="295"/>
      <c r="EF67" s="295"/>
      <c r="EG67" s="295"/>
      <c r="EH67" s="295"/>
      <c r="EI67" s="295"/>
      <c r="EJ67" s="295"/>
      <c r="EK67" s="295"/>
      <c r="EL67" s="296"/>
      <c r="EM67" s="296"/>
    </row>
    <row r="68" spans="1:143" ht="15" customHeight="1" x14ac:dyDescent="0.25">
      <c r="A68" s="301"/>
      <c r="B68" s="284"/>
      <c r="C68" s="284"/>
      <c r="D68" s="284"/>
      <c r="E68" s="284"/>
      <c r="F68" s="284"/>
      <c r="G68" s="284"/>
      <c r="H68" s="284"/>
      <c r="I68" s="284"/>
      <c r="J68" s="290"/>
      <c r="K68" s="290"/>
      <c r="L68" s="290"/>
      <c r="M68" s="290"/>
      <c r="N68" s="290"/>
      <c r="O68" s="290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91"/>
      <c r="CH68" s="291"/>
      <c r="CI68" s="291"/>
      <c r="CJ68" s="291"/>
      <c r="CK68" s="291"/>
      <c r="CL68" s="291"/>
      <c r="CM68" s="291"/>
      <c r="CN68" s="291"/>
      <c r="CO68" s="291"/>
      <c r="CP68" s="291"/>
      <c r="CQ68" s="291"/>
      <c r="CR68" s="291"/>
      <c r="CS68" s="291"/>
      <c r="CT68" s="291"/>
      <c r="CU68" s="291"/>
      <c r="CV68" s="291"/>
      <c r="CW68" s="291"/>
      <c r="CX68" s="291"/>
      <c r="CY68" s="291"/>
      <c r="CZ68" s="291"/>
      <c r="DA68" s="291"/>
      <c r="DB68" s="291"/>
      <c r="DC68" s="291"/>
      <c r="DD68" s="291"/>
      <c r="DE68" s="291"/>
      <c r="DF68" s="291"/>
      <c r="DG68" s="291"/>
      <c r="DH68" s="291"/>
      <c r="DI68" s="291"/>
      <c r="DJ68" s="291"/>
      <c r="DK68" s="291"/>
      <c r="DL68" s="291"/>
      <c r="DM68" s="291"/>
      <c r="DN68" s="291"/>
      <c r="DO68" s="291"/>
      <c r="DP68" s="291"/>
      <c r="DQ68" s="291"/>
      <c r="DR68" s="291"/>
      <c r="DS68" s="291"/>
      <c r="DT68" s="291"/>
      <c r="DU68" s="291"/>
      <c r="DV68" s="291"/>
      <c r="DW68" s="291"/>
      <c r="DX68" s="291"/>
      <c r="DY68" s="291"/>
      <c r="DZ68" s="291"/>
      <c r="EA68" s="291"/>
      <c r="EB68" s="291"/>
      <c r="EC68" s="291"/>
      <c r="ED68" s="291"/>
      <c r="EE68" s="291"/>
      <c r="EF68" s="291"/>
      <c r="EG68" s="291"/>
      <c r="EH68" s="291"/>
      <c r="EI68" s="291"/>
      <c r="EJ68" s="291"/>
      <c r="EK68" s="291"/>
      <c r="EL68" s="292"/>
      <c r="EM68" s="292"/>
    </row>
    <row r="69" spans="1:143" s="85" customFormat="1" ht="15" customHeight="1" x14ac:dyDescent="0.25">
      <c r="A69" s="297" t="s">
        <v>531</v>
      </c>
      <c r="B69" s="303"/>
      <c r="C69" s="303"/>
      <c r="D69" s="303"/>
      <c r="E69" s="303"/>
      <c r="F69" s="303"/>
      <c r="G69" s="303"/>
      <c r="H69" s="303"/>
      <c r="I69" s="303"/>
      <c r="J69" s="304"/>
      <c r="K69" s="304"/>
      <c r="L69" s="304"/>
      <c r="M69" s="304"/>
      <c r="N69" s="304"/>
      <c r="O69" s="304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5"/>
      <c r="BI69" s="305"/>
      <c r="BJ69" s="305"/>
      <c r="BK69" s="305"/>
      <c r="BL69" s="305"/>
      <c r="BM69" s="305"/>
      <c r="BN69" s="305"/>
      <c r="BO69" s="305"/>
      <c r="BP69" s="305"/>
      <c r="BQ69" s="305"/>
      <c r="BR69" s="305"/>
      <c r="BS69" s="305"/>
      <c r="BT69" s="305"/>
      <c r="BU69" s="305"/>
      <c r="BV69" s="305"/>
      <c r="BW69" s="305"/>
      <c r="BX69" s="305"/>
      <c r="BY69" s="305"/>
      <c r="BZ69" s="305"/>
      <c r="CA69" s="305"/>
      <c r="CB69" s="305"/>
      <c r="CC69" s="305"/>
      <c r="CD69" s="305"/>
      <c r="CE69" s="305"/>
      <c r="CF69" s="305"/>
      <c r="CG69" s="305"/>
      <c r="CH69" s="305"/>
      <c r="CI69" s="305"/>
      <c r="CJ69" s="305"/>
      <c r="CK69" s="305"/>
      <c r="CL69" s="305"/>
      <c r="CM69" s="305"/>
      <c r="CN69" s="305"/>
      <c r="CO69" s="305"/>
      <c r="CP69" s="305"/>
      <c r="CQ69" s="305"/>
      <c r="CR69" s="305"/>
      <c r="CS69" s="305"/>
      <c r="CT69" s="305"/>
      <c r="CU69" s="305"/>
      <c r="CV69" s="305"/>
      <c r="CW69" s="305"/>
      <c r="CX69" s="305"/>
      <c r="CY69" s="305"/>
      <c r="CZ69" s="305"/>
      <c r="DA69" s="305"/>
      <c r="DB69" s="305"/>
      <c r="DC69" s="305"/>
      <c r="DD69" s="305"/>
      <c r="DE69" s="305"/>
      <c r="DF69" s="305"/>
      <c r="DG69" s="305"/>
      <c r="DH69" s="305"/>
      <c r="DI69" s="305"/>
      <c r="DJ69" s="305"/>
      <c r="DK69" s="305"/>
      <c r="DL69" s="305"/>
      <c r="DM69" s="305"/>
      <c r="DN69" s="305"/>
      <c r="DO69" s="305"/>
      <c r="DP69" s="305"/>
      <c r="DQ69" s="305"/>
      <c r="DR69" s="305"/>
      <c r="DS69" s="305"/>
      <c r="DT69" s="305"/>
      <c r="DU69" s="305"/>
      <c r="DV69" s="305"/>
      <c r="DW69" s="305"/>
      <c r="DX69" s="305"/>
      <c r="DY69" s="305"/>
      <c r="DZ69" s="305"/>
      <c r="EA69" s="305"/>
      <c r="EB69" s="305"/>
      <c r="EC69" s="305"/>
      <c r="ED69" s="305"/>
      <c r="EE69" s="305"/>
      <c r="EF69" s="305"/>
      <c r="EG69" s="305"/>
      <c r="EH69" s="305"/>
      <c r="EI69" s="305"/>
      <c r="EJ69" s="305"/>
      <c r="EK69" s="305"/>
      <c r="EL69" s="306"/>
      <c r="EM69" s="306"/>
    </row>
    <row r="70" spans="1:143" s="85" customFormat="1" ht="15" customHeight="1" x14ac:dyDescent="0.25">
      <c r="A70" s="299" t="s">
        <v>532</v>
      </c>
      <c r="B70" s="307"/>
      <c r="C70" s="307"/>
      <c r="D70" s="307"/>
      <c r="E70" s="307"/>
      <c r="F70" s="307"/>
      <c r="G70" s="307"/>
      <c r="H70" s="307"/>
      <c r="I70" s="307"/>
      <c r="J70" s="308"/>
      <c r="K70" s="308"/>
      <c r="L70" s="308"/>
      <c r="M70" s="308"/>
      <c r="N70" s="308"/>
      <c r="O70" s="308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  <c r="BJ70" s="309"/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309"/>
      <c r="CA70" s="309"/>
      <c r="CB70" s="309"/>
      <c r="CC70" s="309"/>
      <c r="CD70" s="309"/>
      <c r="CE70" s="309"/>
      <c r="CF70" s="309"/>
      <c r="CG70" s="309"/>
      <c r="CH70" s="309"/>
      <c r="CI70" s="309"/>
      <c r="CJ70" s="309"/>
      <c r="CK70" s="309"/>
      <c r="CL70" s="309"/>
      <c r="CM70" s="309"/>
      <c r="CN70" s="309"/>
      <c r="CO70" s="309"/>
      <c r="CP70" s="309"/>
      <c r="CQ70" s="309"/>
      <c r="CR70" s="309"/>
      <c r="CS70" s="309"/>
      <c r="CT70" s="309"/>
      <c r="CU70" s="309"/>
      <c r="CV70" s="309"/>
      <c r="CW70" s="309"/>
      <c r="CX70" s="309"/>
      <c r="CY70" s="309"/>
      <c r="CZ70" s="309"/>
      <c r="DA70" s="309"/>
      <c r="DB70" s="309"/>
      <c r="DC70" s="309"/>
      <c r="DD70" s="309"/>
      <c r="DE70" s="309"/>
      <c r="DF70" s="309"/>
      <c r="DG70" s="309"/>
      <c r="DH70" s="309"/>
      <c r="DI70" s="309"/>
      <c r="DJ70" s="309"/>
      <c r="DK70" s="309"/>
      <c r="DL70" s="309"/>
      <c r="DM70" s="309"/>
      <c r="DN70" s="309"/>
      <c r="DO70" s="309"/>
      <c r="DP70" s="309"/>
      <c r="DQ70" s="309"/>
      <c r="DR70" s="309"/>
      <c r="DS70" s="309"/>
      <c r="DT70" s="309"/>
      <c r="DU70" s="309"/>
      <c r="DV70" s="309"/>
      <c r="DW70" s="309"/>
      <c r="DX70" s="309"/>
      <c r="DY70" s="309"/>
      <c r="DZ70" s="309"/>
      <c r="EA70" s="309"/>
      <c r="EB70" s="309"/>
      <c r="EC70" s="309"/>
      <c r="ED70" s="309"/>
      <c r="EE70" s="309"/>
      <c r="EF70" s="309"/>
      <c r="EG70" s="309"/>
      <c r="EH70" s="309"/>
      <c r="EI70" s="309"/>
      <c r="EJ70" s="309"/>
      <c r="EK70" s="309"/>
      <c r="EL70" s="310"/>
      <c r="EM70" s="310"/>
    </row>
    <row r="71" spans="1:143" ht="15" customHeight="1" x14ac:dyDescent="0.25">
      <c r="A71" s="301"/>
      <c r="B71" s="284"/>
      <c r="C71" s="284"/>
      <c r="D71" s="284"/>
      <c r="E71" s="284"/>
      <c r="F71" s="284"/>
      <c r="G71" s="284"/>
      <c r="H71" s="284"/>
      <c r="I71" s="284"/>
      <c r="J71" s="290"/>
      <c r="K71" s="290"/>
      <c r="L71" s="290"/>
      <c r="M71" s="290"/>
      <c r="N71" s="290"/>
      <c r="O71" s="290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91"/>
      <c r="CH71" s="291"/>
      <c r="CI71" s="291"/>
      <c r="CJ71" s="291"/>
      <c r="CK71" s="291"/>
      <c r="CL71" s="291"/>
      <c r="CM71" s="291"/>
      <c r="CN71" s="291"/>
      <c r="CO71" s="291"/>
      <c r="CP71" s="291"/>
      <c r="CQ71" s="291"/>
      <c r="CR71" s="291"/>
      <c r="CS71" s="291"/>
      <c r="CT71" s="291"/>
      <c r="CU71" s="291"/>
      <c r="CV71" s="291"/>
      <c r="CW71" s="291"/>
      <c r="CX71" s="291"/>
      <c r="CY71" s="291"/>
      <c r="CZ71" s="291"/>
      <c r="DA71" s="291"/>
      <c r="DB71" s="291"/>
      <c r="DC71" s="291"/>
      <c r="DD71" s="291"/>
      <c r="DE71" s="291"/>
      <c r="DF71" s="291"/>
      <c r="DG71" s="291"/>
      <c r="DH71" s="291"/>
      <c r="DI71" s="291"/>
      <c r="DJ71" s="291"/>
      <c r="DK71" s="291"/>
      <c r="DL71" s="291"/>
      <c r="DM71" s="291"/>
      <c r="DN71" s="291"/>
      <c r="DO71" s="291"/>
      <c r="DP71" s="291"/>
      <c r="DQ71" s="291"/>
      <c r="DR71" s="291"/>
      <c r="DS71" s="291"/>
      <c r="DT71" s="291"/>
      <c r="DU71" s="291"/>
      <c r="DV71" s="291"/>
      <c r="DW71" s="291"/>
      <c r="DX71" s="291"/>
      <c r="DY71" s="291"/>
      <c r="DZ71" s="291"/>
      <c r="EA71" s="291"/>
      <c r="EB71" s="291"/>
      <c r="EC71" s="291"/>
      <c r="ED71" s="291"/>
      <c r="EE71" s="291"/>
      <c r="EF71" s="291"/>
      <c r="EG71" s="291"/>
      <c r="EH71" s="291"/>
      <c r="EI71" s="291"/>
      <c r="EJ71" s="291"/>
      <c r="EK71" s="291"/>
      <c r="EL71" s="292"/>
      <c r="EM71" s="292"/>
    </row>
    <row r="72" spans="1:143" ht="15" customHeight="1" x14ac:dyDescent="0.25">
      <c r="A72" s="301" t="s">
        <v>533</v>
      </c>
      <c r="B72" s="284"/>
      <c r="C72" s="284"/>
      <c r="D72" s="284"/>
      <c r="E72" s="284"/>
      <c r="F72" s="284"/>
      <c r="G72" s="284"/>
      <c r="H72" s="284"/>
      <c r="I72" s="284"/>
      <c r="J72" s="290"/>
      <c r="K72" s="290"/>
      <c r="L72" s="290"/>
      <c r="M72" s="290"/>
      <c r="N72" s="290"/>
      <c r="O72" s="290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91"/>
      <c r="CH72" s="291"/>
      <c r="CI72" s="291"/>
      <c r="CJ72" s="291"/>
      <c r="CK72" s="291"/>
      <c r="CL72" s="291"/>
      <c r="CM72" s="291"/>
      <c r="CN72" s="291"/>
      <c r="CO72" s="291"/>
      <c r="CP72" s="291"/>
      <c r="CQ72" s="291"/>
      <c r="CR72" s="291"/>
      <c r="CS72" s="291"/>
      <c r="CT72" s="291"/>
      <c r="CU72" s="291"/>
      <c r="CV72" s="291"/>
      <c r="CW72" s="291"/>
      <c r="CX72" s="291"/>
      <c r="CY72" s="291"/>
      <c r="CZ72" s="291"/>
      <c r="DA72" s="291"/>
      <c r="DB72" s="291"/>
      <c r="DC72" s="291"/>
      <c r="DD72" s="291"/>
      <c r="DE72" s="291"/>
      <c r="DF72" s="291"/>
      <c r="DG72" s="291"/>
      <c r="DH72" s="291"/>
      <c r="DI72" s="291"/>
      <c r="DJ72" s="291"/>
      <c r="DK72" s="291"/>
      <c r="DL72" s="291"/>
      <c r="DM72" s="291"/>
      <c r="DN72" s="291"/>
      <c r="DO72" s="291"/>
      <c r="DP72" s="291"/>
      <c r="DQ72" s="291"/>
      <c r="DR72" s="291"/>
      <c r="DS72" s="291"/>
      <c r="DT72" s="291"/>
      <c r="DU72" s="291"/>
      <c r="DV72" s="291"/>
      <c r="DW72" s="291"/>
      <c r="DX72" s="291"/>
      <c r="DY72" s="291"/>
      <c r="DZ72" s="291"/>
      <c r="EA72" s="291"/>
      <c r="EB72" s="291"/>
      <c r="EC72" s="291"/>
      <c r="ED72" s="291"/>
      <c r="EE72" s="291"/>
      <c r="EF72" s="291"/>
      <c r="EG72" s="291"/>
      <c r="EH72" s="291"/>
      <c r="EI72" s="291"/>
      <c r="EJ72" s="291"/>
      <c r="EK72" s="291"/>
      <c r="EL72" s="292"/>
      <c r="EM72" s="292"/>
    </row>
    <row r="73" spans="1:143" ht="15" customHeight="1" x14ac:dyDescent="0.25">
      <c r="A73" s="297"/>
      <c r="B73" s="284"/>
      <c r="C73" s="284"/>
      <c r="D73" s="284"/>
      <c r="E73" s="284"/>
      <c r="F73" s="284"/>
      <c r="G73" s="284"/>
      <c r="H73" s="284"/>
      <c r="I73" s="284"/>
      <c r="J73" s="290"/>
      <c r="K73" s="290"/>
      <c r="L73" s="290"/>
      <c r="M73" s="290"/>
      <c r="N73" s="290"/>
      <c r="O73" s="290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1"/>
      <c r="CH73" s="291"/>
      <c r="CI73" s="291"/>
      <c r="CJ73" s="291"/>
      <c r="CK73" s="291"/>
      <c r="CL73" s="291"/>
      <c r="CM73" s="291"/>
      <c r="CN73" s="291"/>
      <c r="CO73" s="291"/>
      <c r="CP73" s="291"/>
      <c r="CQ73" s="291"/>
      <c r="CR73" s="291"/>
      <c r="CS73" s="291"/>
      <c r="CT73" s="291"/>
      <c r="CU73" s="291"/>
      <c r="CV73" s="291"/>
      <c r="CW73" s="291"/>
      <c r="CX73" s="291"/>
      <c r="CY73" s="291"/>
      <c r="CZ73" s="291"/>
      <c r="DA73" s="291"/>
      <c r="DB73" s="291"/>
      <c r="DC73" s="291"/>
      <c r="DD73" s="291"/>
      <c r="DE73" s="291"/>
      <c r="DF73" s="291"/>
      <c r="DG73" s="291"/>
      <c r="DH73" s="291"/>
      <c r="DI73" s="291"/>
      <c r="DJ73" s="291"/>
      <c r="DK73" s="291"/>
      <c r="DL73" s="291"/>
      <c r="DM73" s="291"/>
      <c r="DN73" s="291"/>
      <c r="DO73" s="291"/>
      <c r="DP73" s="291"/>
      <c r="DQ73" s="291"/>
      <c r="DR73" s="291"/>
      <c r="DS73" s="291"/>
      <c r="DT73" s="291"/>
      <c r="DU73" s="291"/>
      <c r="DV73" s="291"/>
      <c r="DW73" s="291"/>
      <c r="DX73" s="291"/>
      <c r="DY73" s="291"/>
      <c r="DZ73" s="291"/>
      <c r="EA73" s="291"/>
      <c r="EB73" s="291"/>
      <c r="EC73" s="291"/>
      <c r="ED73" s="291"/>
      <c r="EE73" s="291"/>
      <c r="EF73" s="291"/>
      <c r="EG73" s="291"/>
      <c r="EH73" s="291"/>
      <c r="EI73" s="291"/>
      <c r="EJ73" s="291"/>
      <c r="EK73" s="291"/>
      <c r="EL73" s="292"/>
      <c r="EM73" s="292"/>
    </row>
    <row r="74" spans="1:143" ht="15" customHeight="1" x14ac:dyDescent="0.25">
      <c r="A74" s="297" t="s">
        <v>25</v>
      </c>
      <c r="B74" s="269"/>
      <c r="C74" s="284"/>
      <c r="D74" s="284"/>
      <c r="E74" s="284"/>
      <c r="F74" s="284"/>
      <c r="G74" s="284"/>
      <c r="H74" s="284"/>
      <c r="I74" s="284"/>
      <c r="J74" s="290"/>
      <c r="K74" s="290"/>
      <c r="L74" s="290"/>
      <c r="M74" s="290"/>
      <c r="N74" s="290"/>
      <c r="O74" s="290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91"/>
      <c r="CH74" s="291"/>
      <c r="CI74" s="291"/>
      <c r="CJ74" s="291"/>
      <c r="CK74" s="291"/>
      <c r="CL74" s="291"/>
      <c r="CM74" s="291"/>
      <c r="CN74" s="291"/>
      <c r="CO74" s="291"/>
      <c r="CP74" s="291"/>
      <c r="CQ74" s="291"/>
      <c r="CR74" s="291"/>
      <c r="CS74" s="291"/>
      <c r="CT74" s="291"/>
      <c r="CU74" s="291"/>
      <c r="CV74" s="291"/>
      <c r="CW74" s="291"/>
      <c r="CX74" s="291"/>
      <c r="CY74" s="291"/>
      <c r="CZ74" s="291"/>
      <c r="DA74" s="291"/>
      <c r="DB74" s="291"/>
      <c r="DC74" s="291"/>
      <c r="DD74" s="291"/>
      <c r="DE74" s="291"/>
      <c r="DF74" s="291"/>
      <c r="DG74" s="291"/>
      <c r="DH74" s="291"/>
      <c r="DI74" s="291"/>
      <c r="DJ74" s="291"/>
      <c r="DK74" s="291"/>
      <c r="DL74" s="291"/>
      <c r="DM74" s="291"/>
      <c r="DN74" s="291"/>
      <c r="DO74" s="291"/>
      <c r="DP74" s="291"/>
      <c r="DQ74" s="291"/>
      <c r="DR74" s="291"/>
      <c r="DS74" s="291"/>
      <c r="DT74" s="291"/>
      <c r="DU74" s="291"/>
      <c r="DV74" s="291"/>
      <c r="DW74" s="291"/>
      <c r="DX74" s="291"/>
      <c r="DY74" s="291"/>
      <c r="DZ74" s="291"/>
      <c r="EA74" s="291"/>
      <c r="EB74" s="291"/>
      <c r="EC74" s="291"/>
      <c r="ED74" s="291"/>
      <c r="EE74" s="291"/>
      <c r="EF74" s="291"/>
      <c r="EG74" s="291"/>
      <c r="EH74" s="291"/>
      <c r="EI74" s="291"/>
      <c r="EJ74" s="291"/>
      <c r="EK74" s="291"/>
      <c r="EL74" s="292"/>
      <c r="EM74" s="292"/>
    </row>
    <row r="75" spans="1:143" ht="15" customHeight="1" x14ac:dyDescent="0.25">
      <c r="A75" s="297" t="s">
        <v>534</v>
      </c>
      <c r="B75" s="311">
        <v>0.2</v>
      </c>
      <c r="C75" s="284"/>
      <c r="D75" s="284"/>
      <c r="E75" s="284"/>
      <c r="F75" s="284"/>
      <c r="G75" s="284"/>
      <c r="H75" s="284"/>
      <c r="I75" s="284"/>
      <c r="J75" s="290"/>
      <c r="K75" s="290"/>
      <c r="L75" s="290"/>
      <c r="M75" s="290"/>
      <c r="N75" s="290"/>
      <c r="O75" s="290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91"/>
      <c r="CH75" s="291"/>
      <c r="CI75" s="291"/>
      <c r="CJ75" s="291"/>
      <c r="CK75" s="291"/>
      <c r="CL75" s="291"/>
      <c r="CM75" s="291"/>
      <c r="CN75" s="291"/>
      <c r="CO75" s="291"/>
      <c r="CP75" s="291"/>
      <c r="CQ75" s="291"/>
      <c r="CR75" s="291"/>
      <c r="CS75" s="291"/>
      <c r="CT75" s="291"/>
      <c r="CU75" s="291"/>
      <c r="CV75" s="291"/>
      <c r="CW75" s="291"/>
      <c r="CX75" s="291"/>
      <c r="CY75" s="291"/>
      <c r="CZ75" s="291"/>
      <c r="DA75" s="291"/>
      <c r="DB75" s="291"/>
      <c r="DC75" s="291"/>
      <c r="DD75" s="291"/>
      <c r="DE75" s="291"/>
      <c r="DF75" s="291"/>
      <c r="DG75" s="291"/>
      <c r="DH75" s="291"/>
      <c r="DI75" s="291"/>
      <c r="DJ75" s="291"/>
      <c r="DK75" s="291"/>
      <c r="DL75" s="291"/>
      <c r="DM75" s="291"/>
      <c r="DN75" s="291"/>
      <c r="DO75" s="291"/>
      <c r="DP75" s="291"/>
      <c r="DQ75" s="291"/>
      <c r="DR75" s="291"/>
      <c r="DS75" s="291"/>
      <c r="DT75" s="291"/>
      <c r="DU75" s="291"/>
      <c r="DV75" s="291"/>
      <c r="DW75" s="291"/>
      <c r="DX75" s="291"/>
      <c r="DY75" s="291"/>
      <c r="DZ75" s="291"/>
      <c r="EA75" s="291"/>
      <c r="EB75" s="291"/>
      <c r="EC75" s="291"/>
      <c r="ED75" s="291"/>
      <c r="EE75" s="291"/>
      <c r="EF75" s="291"/>
      <c r="EG75" s="291"/>
      <c r="EH75" s="291"/>
      <c r="EI75" s="291"/>
      <c r="EJ75" s="291"/>
      <c r="EK75" s="291"/>
      <c r="EL75" s="292"/>
      <c r="EM75" s="292"/>
    </row>
    <row r="76" spans="1:143" ht="15" customHeight="1" x14ac:dyDescent="0.25">
      <c r="A76" s="297" t="s">
        <v>535</v>
      </c>
      <c r="B76" s="311">
        <v>0.05</v>
      </c>
      <c r="C76" s="284"/>
      <c r="D76" s="284"/>
      <c r="E76" s="284"/>
      <c r="F76" s="284"/>
      <c r="G76" s="284"/>
      <c r="H76" s="284"/>
      <c r="I76" s="284"/>
      <c r="J76" s="290"/>
      <c r="K76" s="290"/>
      <c r="L76" s="290"/>
      <c r="M76" s="290"/>
      <c r="N76" s="290"/>
      <c r="O76" s="290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91"/>
      <c r="CH76" s="291"/>
      <c r="CI76" s="291"/>
      <c r="CJ76" s="291"/>
      <c r="CK76" s="291"/>
      <c r="CL76" s="291"/>
      <c r="CM76" s="291"/>
      <c r="CN76" s="291"/>
      <c r="CO76" s="291"/>
      <c r="CP76" s="291"/>
      <c r="CQ76" s="291"/>
      <c r="CR76" s="291"/>
      <c r="CS76" s="291"/>
      <c r="CT76" s="291"/>
      <c r="CU76" s="291"/>
      <c r="CV76" s="291"/>
      <c r="CW76" s="291"/>
      <c r="CX76" s="291"/>
      <c r="CY76" s="291"/>
      <c r="CZ76" s="291"/>
      <c r="DA76" s="291"/>
      <c r="DB76" s="291"/>
      <c r="DC76" s="291"/>
      <c r="DD76" s="291"/>
      <c r="DE76" s="291"/>
      <c r="DF76" s="291"/>
      <c r="DG76" s="291"/>
      <c r="DH76" s="291"/>
      <c r="DI76" s="291"/>
      <c r="DJ76" s="291"/>
      <c r="DK76" s="291"/>
      <c r="DL76" s="291"/>
      <c r="DM76" s="291"/>
      <c r="DN76" s="291"/>
      <c r="DO76" s="291"/>
      <c r="DP76" s="291"/>
      <c r="DQ76" s="291"/>
      <c r="DR76" s="291"/>
      <c r="DS76" s="291"/>
      <c r="DT76" s="291"/>
      <c r="DU76" s="291"/>
      <c r="DV76" s="291"/>
      <c r="DW76" s="291"/>
      <c r="DX76" s="291"/>
      <c r="DY76" s="291"/>
      <c r="DZ76" s="291"/>
      <c r="EA76" s="291"/>
      <c r="EB76" s="291"/>
      <c r="EC76" s="291"/>
      <c r="ED76" s="291"/>
      <c r="EE76" s="291"/>
      <c r="EF76" s="291"/>
      <c r="EG76" s="291"/>
      <c r="EH76" s="291"/>
      <c r="EI76" s="291"/>
      <c r="EJ76" s="291"/>
      <c r="EK76" s="291"/>
      <c r="EL76" s="292"/>
      <c r="EM76" s="292"/>
    </row>
    <row r="77" spans="1:143" ht="15" customHeight="1" x14ac:dyDescent="0.25">
      <c r="A77" s="297" t="s">
        <v>536</v>
      </c>
      <c r="B77" s="284"/>
      <c r="C77" s="284"/>
      <c r="D77" s="284"/>
      <c r="E77" s="284"/>
      <c r="F77" s="284"/>
      <c r="G77" s="284"/>
      <c r="H77" s="284"/>
      <c r="I77" s="284"/>
      <c r="J77" s="290"/>
      <c r="K77" s="290"/>
      <c r="L77" s="290"/>
      <c r="M77" s="290"/>
      <c r="N77" s="290"/>
      <c r="O77" s="290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91"/>
      <c r="CH77" s="291"/>
      <c r="CI77" s="291"/>
      <c r="CJ77" s="291"/>
      <c r="CK77" s="291"/>
      <c r="CL77" s="291"/>
      <c r="CM77" s="291"/>
      <c r="CN77" s="291"/>
      <c r="CO77" s="291"/>
      <c r="CP77" s="291"/>
      <c r="CQ77" s="291"/>
      <c r="CR77" s="291"/>
      <c r="CS77" s="291"/>
      <c r="CT77" s="291"/>
      <c r="CU77" s="291"/>
      <c r="CV77" s="291"/>
      <c r="CW77" s="291"/>
      <c r="CX77" s="291"/>
      <c r="CY77" s="291"/>
      <c r="CZ77" s="291"/>
      <c r="DA77" s="291"/>
      <c r="DB77" s="291"/>
      <c r="DC77" s="291"/>
      <c r="DD77" s="291"/>
      <c r="DE77" s="291"/>
      <c r="DF77" s="291"/>
      <c r="DG77" s="291"/>
      <c r="DH77" s="291"/>
      <c r="DI77" s="291"/>
      <c r="DJ77" s="291"/>
      <c r="DK77" s="291"/>
      <c r="DL77" s="291"/>
      <c r="DM77" s="291"/>
      <c r="DN77" s="291"/>
      <c r="DO77" s="291"/>
      <c r="DP77" s="291"/>
      <c r="DQ77" s="291"/>
      <c r="DR77" s="291"/>
      <c r="DS77" s="291"/>
      <c r="DT77" s="291"/>
      <c r="DU77" s="291"/>
      <c r="DV77" s="291"/>
      <c r="DW77" s="291"/>
      <c r="DX77" s="291"/>
      <c r="DY77" s="291"/>
      <c r="DZ77" s="291"/>
      <c r="EA77" s="291"/>
      <c r="EB77" s="291"/>
      <c r="EC77" s="291"/>
      <c r="ED77" s="291"/>
      <c r="EE77" s="291"/>
      <c r="EF77" s="291"/>
      <c r="EG77" s="291"/>
      <c r="EH77" s="291"/>
      <c r="EI77" s="291"/>
      <c r="EJ77" s="291"/>
      <c r="EK77" s="291"/>
      <c r="EL77" s="292"/>
      <c r="EM77" s="292"/>
    </row>
    <row r="78" spans="1:143" ht="15" customHeight="1" x14ac:dyDescent="0.25">
      <c r="A78" s="302"/>
      <c r="B78" s="302"/>
      <c r="C78" s="302"/>
      <c r="D78" s="302"/>
      <c r="E78" s="302"/>
      <c r="F78" s="302"/>
      <c r="G78" s="302"/>
      <c r="H78" s="302"/>
      <c r="I78" s="302"/>
      <c r="J78" s="152"/>
      <c r="K78" s="152"/>
      <c r="L78" s="152"/>
      <c r="M78" s="152"/>
      <c r="N78" s="152"/>
      <c r="O78" s="152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</row>
    <row r="79" spans="1:143" ht="15" customHeight="1" x14ac:dyDescent="0.25">
      <c r="A79" s="302"/>
      <c r="B79" s="302"/>
      <c r="C79" s="302"/>
      <c r="D79" s="302"/>
      <c r="E79" s="302"/>
      <c r="F79" s="302"/>
      <c r="G79" s="302"/>
      <c r="H79" s="302"/>
      <c r="I79" s="302"/>
      <c r="J79" s="152"/>
      <c r="K79" s="152"/>
      <c r="L79" s="152"/>
      <c r="M79" s="152"/>
      <c r="N79" s="152"/>
      <c r="O79" s="152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</row>
    <row r="80" spans="1:143" ht="15" customHeight="1" thickBot="1" x14ac:dyDescent="0.3"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</row>
    <row r="81" spans="1:143" ht="15" customHeight="1" thickBot="1" x14ac:dyDescent="0.3">
      <c r="A81" s="104" t="s">
        <v>530</v>
      </c>
      <c r="F81" s="16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</row>
    <row r="82" spans="1:143" ht="15" customHeight="1" x14ac:dyDescent="0.25">
      <c r="F82" s="16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49"/>
      <c r="EE82" s="149"/>
      <c r="EF82" s="149"/>
      <c r="EG82" s="149"/>
      <c r="EH82" s="149"/>
      <c r="EI82" s="149"/>
      <c r="EJ82" s="149"/>
      <c r="EK82" s="149"/>
      <c r="EL82" s="149"/>
      <c r="EM82" s="149"/>
    </row>
    <row r="83" spans="1:143" ht="15" customHeight="1" x14ac:dyDescent="0.25">
      <c r="A83" s="149" t="s">
        <v>561</v>
      </c>
      <c r="F83" s="16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DK83" s="149"/>
      <c r="DL83" s="149"/>
      <c r="DM83" s="149"/>
      <c r="DN83" s="149"/>
      <c r="DO83" s="149"/>
      <c r="DP83" s="149"/>
      <c r="DQ83" s="149"/>
      <c r="DR83" s="149"/>
      <c r="DS83" s="149"/>
      <c r="DT83" s="149"/>
      <c r="DU83" s="149"/>
      <c r="DV83" s="149"/>
      <c r="DW83" s="149"/>
      <c r="DX83" s="149"/>
      <c r="DY83" s="149"/>
      <c r="DZ83" s="149"/>
      <c r="EA83" s="149"/>
      <c r="EB83" s="149"/>
      <c r="EC83" s="149"/>
      <c r="ED83" s="149"/>
      <c r="EE83" s="149"/>
      <c r="EF83" s="149"/>
      <c r="EG83" s="149"/>
      <c r="EH83" s="149"/>
      <c r="EI83" s="149"/>
      <c r="EJ83" s="149"/>
      <c r="EK83" s="149"/>
      <c r="EL83" s="149"/>
      <c r="EM83" s="149"/>
    </row>
    <row r="84" spans="1:143" ht="15" customHeight="1" x14ac:dyDescent="0.25">
      <c r="A84" s="149" t="s">
        <v>562</v>
      </c>
      <c r="F84" s="16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DK84" s="149"/>
      <c r="DL84" s="149"/>
      <c r="DM84" s="149"/>
      <c r="DN84" s="149"/>
      <c r="DO84" s="149"/>
      <c r="DP84" s="149"/>
      <c r="DQ84" s="149"/>
      <c r="DR84" s="149"/>
      <c r="DS84" s="149"/>
      <c r="DT84" s="149"/>
      <c r="DU84" s="149"/>
      <c r="DV84" s="149"/>
      <c r="DW84" s="149"/>
      <c r="DX84" s="149"/>
      <c r="DY84" s="149"/>
      <c r="DZ84" s="149"/>
      <c r="EA84" s="149"/>
      <c r="EB84" s="149"/>
      <c r="EC84" s="149"/>
      <c r="ED84" s="149"/>
      <c r="EE84" s="149"/>
      <c r="EF84" s="149"/>
      <c r="EG84" s="149"/>
      <c r="EH84" s="149"/>
      <c r="EI84" s="149"/>
      <c r="EJ84" s="149"/>
      <c r="EK84" s="149"/>
      <c r="EL84" s="149"/>
      <c r="EM84" s="149"/>
    </row>
    <row r="85" spans="1:143" ht="15" customHeight="1" x14ac:dyDescent="0.25">
      <c r="A85" s="149" t="s">
        <v>563</v>
      </c>
      <c r="F85" s="16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DK85" s="149"/>
      <c r="DL85" s="149"/>
      <c r="DM85" s="149"/>
      <c r="DN85" s="149"/>
      <c r="DO85" s="149"/>
      <c r="DP85" s="149"/>
      <c r="DQ85" s="149"/>
      <c r="DR85" s="149"/>
      <c r="DS85" s="149"/>
      <c r="DT85" s="149"/>
      <c r="DU85" s="149"/>
      <c r="DV85" s="149"/>
      <c r="DW85" s="149"/>
      <c r="DX85" s="149"/>
      <c r="DY85" s="149"/>
      <c r="DZ85" s="149"/>
      <c r="EA85" s="149"/>
      <c r="EB85" s="149"/>
      <c r="EC85" s="149"/>
      <c r="ED85" s="149"/>
      <c r="EE85" s="149"/>
      <c r="EF85" s="149"/>
      <c r="EG85" s="149"/>
      <c r="EH85" s="149"/>
      <c r="EI85" s="149"/>
      <c r="EJ85" s="149"/>
      <c r="EK85" s="149"/>
      <c r="EL85" s="149"/>
      <c r="EM85" s="149"/>
    </row>
    <row r="86" spans="1:143" ht="15" customHeight="1" x14ac:dyDescent="0.25">
      <c r="A86" s="149" t="s">
        <v>564</v>
      </c>
      <c r="F86" s="16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DK86" s="149"/>
      <c r="DL86" s="149"/>
      <c r="DM86" s="149"/>
      <c r="DN86" s="149"/>
      <c r="DO86" s="149"/>
      <c r="DP86" s="149"/>
      <c r="DQ86" s="149"/>
      <c r="DR86" s="149"/>
      <c r="DS86" s="149"/>
      <c r="DT86" s="149"/>
      <c r="DU86" s="149"/>
      <c r="DV86" s="149"/>
      <c r="DW86" s="149"/>
      <c r="DX86" s="149"/>
      <c r="DY86" s="149"/>
      <c r="DZ86" s="149"/>
      <c r="EA86" s="149"/>
      <c r="EB86" s="149"/>
      <c r="EC86" s="149"/>
      <c r="ED86" s="149"/>
      <c r="EE86" s="149"/>
      <c r="EF86" s="149"/>
      <c r="EG86" s="149"/>
      <c r="EH86" s="149"/>
      <c r="EI86" s="149"/>
      <c r="EJ86" s="149"/>
      <c r="EK86" s="149"/>
      <c r="EL86" s="149"/>
      <c r="EM86" s="149"/>
    </row>
    <row r="87" spans="1:143" ht="15" customHeight="1" x14ac:dyDescent="0.25">
      <c r="A87" s="299" t="s">
        <v>537</v>
      </c>
      <c r="B87" s="287"/>
      <c r="C87" s="287"/>
      <c r="D87" s="287"/>
      <c r="E87" s="287"/>
      <c r="F87" s="287"/>
      <c r="G87" s="287"/>
      <c r="H87" s="287"/>
      <c r="I87" s="287"/>
      <c r="J87" s="288"/>
      <c r="K87" s="288"/>
      <c r="L87" s="288"/>
      <c r="M87" s="288"/>
      <c r="N87" s="288"/>
      <c r="O87" s="288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  <c r="AR87" s="237"/>
      <c r="AS87" s="237"/>
      <c r="AT87" s="237"/>
      <c r="AU87" s="237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7"/>
      <c r="BI87" s="237"/>
      <c r="BJ87" s="237"/>
      <c r="BK87" s="237"/>
      <c r="BL87" s="237"/>
      <c r="BM87" s="237"/>
      <c r="BN87" s="237"/>
      <c r="BO87" s="237"/>
      <c r="BP87" s="237"/>
      <c r="BQ87" s="237"/>
      <c r="BR87" s="237"/>
      <c r="BS87" s="237"/>
      <c r="BT87" s="237"/>
      <c r="BU87" s="237"/>
      <c r="BV87" s="237"/>
      <c r="BW87" s="237"/>
      <c r="BX87" s="237"/>
      <c r="BY87" s="237"/>
      <c r="BZ87" s="237"/>
      <c r="CA87" s="237"/>
      <c r="CB87" s="237"/>
      <c r="CC87" s="237"/>
      <c r="CD87" s="237"/>
      <c r="CE87" s="237"/>
      <c r="CF87" s="237"/>
      <c r="CG87" s="237"/>
      <c r="CH87" s="237"/>
      <c r="CI87" s="237"/>
      <c r="CJ87" s="237"/>
      <c r="CK87" s="237"/>
      <c r="CL87" s="237"/>
      <c r="CM87" s="237"/>
      <c r="CN87" s="237"/>
      <c r="CO87" s="237"/>
      <c r="CP87" s="237"/>
      <c r="CQ87" s="237"/>
      <c r="CR87" s="237"/>
      <c r="CS87" s="237"/>
      <c r="CT87" s="237"/>
      <c r="CU87" s="237"/>
      <c r="CV87" s="237"/>
      <c r="CW87" s="237"/>
      <c r="CX87" s="237"/>
      <c r="CY87" s="237"/>
      <c r="CZ87" s="237"/>
      <c r="DA87" s="237"/>
      <c r="DB87" s="237"/>
      <c r="DC87" s="237"/>
      <c r="DD87" s="237"/>
      <c r="DE87" s="237"/>
      <c r="DF87" s="237"/>
      <c r="DG87" s="237"/>
      <c r="DH87" s="237"/>
      <c r="DI87" s="237"/>
      <c r="DJ87" s="237"/>
      <c r="DK87" s="237"/>
      <c r="DL87" s="237"/>
      <c r="DM87" s="237"/>
      <c r="DN87" s="237"/>
      <c r="DO87" s="237"/>
      <c r="DP87" s="237"/>
      <c r="DQ87" s="237"/>
      <c r="DR87" s="237"/>
      <c r="DS87" s="237"/>
      <c r="DT87" s="237"/>
      <c r="DU87" s="237"/>
      <c r="DV87" s="237"/>
      <c r="DW87" s="237"/>
      <c r="DX87" s="237"/>
      <c r="DY87" s="237"/>
      <c r="DZ87" s="237"/>
      <c r="EA87" s="237"/>
      <c r="EB87" s="237"/>
      <c r="EC87" s="237"/>
      <c r="ED87" s="237"/>
      <c r="EE87" s="237"/>
      <c r="EF87" s="237"/>
      <c r="EG87" s="237"/>
      <c r="EH87" s="237"/>
      <c r="EI87" s="237"/>
      <c r="EJ87" s="237"/>
      <c r="EK87" s="237"/>
      <c r="EL87" s="289"/>
      <c r="EM87" s="289"/>
    </row>
    <row r="88" spans="1:143" ht="15" customHeight="1" x14ac:dyDescent="0.25">
      <c r="A88" s="284"/>
      <c r="B88" s="284"/>
      <c r="C88" s="284"/>
      <c r="D88" s="284"/>
      <c r="E88" s="284"/>
      <c r="F88" s="284"/>
      <c r="G88" s="284"/>
      <c r="H88" s="284"/>
      <c r="DJ88" s="65"/>
    </row>
    <row r="89" spans="1:143" ht="15" customHeight="1" x14ac:dyDescent="0.25">
      <c r="A89" s="285" t="s">
        <v>556</v>
      </c>
      <c r="B89" s="284"/>
      <c r="C89" s="284"/>
      <c r="D89" s="284"/>
      <c r="E89" s="284"/>
      <c r="F89" s="284"/>
      <c r="G89" s="284"/>
      <c r="H89" s="284"/>
      <c r="DJ89" s="65"/>
    </row>
    <row r="90" spans="1:143" ht="15" customHeight="1" x14ac:dyDescent="0.25">
      <c r="A90" s="285" t="s">
        <v>557</v>
      </c>
      <c r="B90" s="284"/>
      <c r="C90" s="284"/>
      <c r="D90" s="284"/>
      <c r="E90" s="284"/>
      <c r="F90" s="284"/>
      <c r="G90" s="284"/>
      <c r="H90" s="284"/>
      <c r="DJ90" s="65"/>
    </row>
    <row r="91" spans="1:143" ht="15" customHeight="1" x14ac:dyDescent="0.25">
      <c r="A91" s="285" t="s">
        <v>558</v>
      </c>
      <c r="B91" s="284"/>
      <c r="C91" s="284"/>
      <c r="D91" s="284"/>
      <c r="E91" s="284"/>
      <c r="F91" s="284"/>
      <c r="G91" s="284"/>
      <c r="H91" s="284"/>
      <c r="DJ91" s="65"/>
    </row>
    <row r="92" spans="1:143" ht="15" customHeight="1" x14ac:dyDescent="0.25">
      <c r="A92" s="285" t="s">
        <v>559</v>
      </c>
      <c r="B92" s="284"/>
      <c r="C92" s="284"/>
      <c r="D92" s="284"/>
      <c r="E92" s="284"/>
      <c r="F92" s="284"/>
      <c r="G92" s="284"/>
      <c r="H92" s="284"/>
      <c r="DJ92" s="65"/>
    </row>
    <row r="93" spans="1:143" ht="15" customHeight="1" x14ac:dyDescent="0.25">
      <c r="A93" s="285" t="s">
        <v>560</v>
      </c>
      <c r="B93" s="284"/>
      <c r="C93" s="284"/>
      <c r="D93" s="284"/>
      <c r="E93" s="284"/>
      <c r="F93" s="284"/>
      <c r="G93" s="284"/>
      <c r="H93" s="284"/>
      <c r="DJ93" s="65"/>
    </row>
    <row r="94" spans="1:143" ht="15" customHeight="1" x14ac:dyDescent="0.25">
      <c r="A94" s="299" t="s">
        <v>538</v>
      </c>
      <c r="B94" s="287"/>
      <c r="C94" s="287"/>
      <c r="D94" s="287"/>
      <c r="E94" s="287"/>
      <c r="F94" s="287"/>
      <c r="G94" s="287"/>
      <c r="H94" s="287"/>
      <c r="I94" s="287"/>
      <c r="J94" s="288"/>
      <c r="K94" s="288"/>
      <c r="L94" s="288"/>
      <c r="M94" s="288"/>
      <c r="N94" s="288"/>
      <c r="O94" s="288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  <c r="BM94" s="237"/>
      <c r="BN94" s="237"/>
      <c r="BO94" s="237"/>
      <c r="BP94" s="237"/>
      <c r="BQ94" s="237"/>
      <c r="BR94" s="237"/>
      <c r="BS94" s="237"/>
      <c r="BT94" s="237"/>
      <c r="BU94" s="237"/>
      <c r="BV94" s="237"/>
      <c r="BW94" s="237"/>
      <c r="BX94" s="237"/>
      <c r="BY94" s="237"/>
      <c r="BZ94" s="237"/>
      <c r="CA94" s="237"/>
      <c r="CB94" s="237"/>
      <c r="CC94" s="237"/>
      <c r="CD94" s="237"/>
      <c r="CE94" s="237"/>
      <c r="CF94" s="237"/>
      <c r="CG94" s="237"/>
      <c r="CH94" s="237"/>
      <c r="CI94" s="237"/>
      <c r="CJ94" s="237"/>
      <c r="CK94" s="237"/>
      <c r="CL94" s="237"/>
      <c r="CM94" s="237"/>
      <c r="CN94" s="237"/>
      <c r="CO94" s="237"/>
      <c r="CP94" s="237"/>
      <c r="CQ94" s="237"/>
      <c r="CR94" s="237"/>
      <c r="CS94" s="237"/>
      <c r="CT94" s="237"/>
      <c r="CU94" s="237"/>
      <c r="CV94" s="237"/>
      <c r="CW94" s="237"/>
      <c r="CX94" s="237"/>
      <c r="CY94" s="237"/>
      <c r="CZ94" s="237"/>
      <c r="DA94" s="237"/>
      <c r="DB94" s="237"/>
      <c r="DC94" s="237"/>
      <c r="DD94" s="237"/>
      <c r="DE94" s="237"/>
      <c r="DF94" s="237"/>
      <c r="DG94" s="237"/>
      <c r="DH94" s="237"/>
      <c r="DI94" s="237"/>
      <c r="DJ94" s="237"/>
      <c r="DK94" s="237"/>
      <c r="DL94" s="237"/>
      <c r="DM94" s="237"/>
      <c r="DN94" s="237"/>
      <c r="DO94" s="237"/>
      <c r="DP94" s="237"/>
      <c r="DQ94" s="237"/>
      <c r="DR94" s="237"/>
      <c r="DS94" s="237"/>
      <c r="DT94" s="237"/>
      <c r="DU94" s="237"/>
      <c r="DV94" s="237"/>
      <c r="DW94" s="237"/>
      <c r="DX94" s="237"/>
      <c r="DY94" s="237"/>
      <c r="DZ94" s="237"/>
      <c r="EA94" s="237"/>
      <c r="EB94" s="237"/>
      <c r="EC94" s="237"/>
      <c r="ED94" s="237"/>
      <c r="EE94" s="237"/>
      <c r="EF94" s="237"/>
      <c r="EG94" s="237"/>
      <c r="EH94" s="237"/>
      <c r="EI94" s="237"/>
      <c r="EJ94" s="237"/>
      <c r="EK94" s="237"/>
      <c r="EL94" s="289"/>
      <c r="EM94" s="289"/>
    </row>
    <row r="95" spans="1:143" ht="15" customHeight="1" x14ac:dyDescent="0.25">
      <c r="A95" s="284"/>
      <c r="B95" s="284"/>
      <c r="C95" s="284"/>
      <c r="D95" s="284"/>
      <c r="E95" s="284"/>
      <c r="F95" s="284"/>
      <c r="G95" s="284"/>
      <c r="H95" s="284"/>
      <c r="DJ95" s="65"/>
    </row>
    <row r="96" spans="1:143" ht="15" customHeight="1" x14ac:dyDescent="0.25">
      <c r="A96" s="299" t="s">
        <v>546</v>
      </c>
      <c r="B96" s="287"/>
      <c r="C96" s="287"/>
      <c r="D96" s="287"/>
      <c r="E96" s="287"/>
      <c r="F96" s="287"/>
      <c r="G96" s="287"/>
      <c r="H96" s="287"/>
      <c r="I96" s="287"/>
      <c r="J96" s="288"/>
      <c r="K96" s="288"/>
      <c r="L96" s="288"/>
      <c r="M96" s="288"/>
      <c r="N96" s="288"/>
      <c r="O96" s="288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  <c r="AZ96" s="237"/>
      <c r="BA96" s="237"/>
      <c r="BB96" s="237"/>
      <c r="BC96" s="237"/>
      <c r="BD96" s="237"/>
      <c r="BE96" s="237"/>
      <c r="BF96" s="237"/>
      <c r="BG96" s="237"/>
      <c r="BH96" s="237"/>
      <c r="BI96" s="237"/>
      <c r="BJ96" s="237"/>
      <c r="BK96" s="237"/>
      <c r="BL96" s="237"/>
      <c r="BM96" s="237"/>
      <c r="BN96" s="237"/>
      <c r="BO96" s="237"/>
      <c r="BP96" s="237"/>
      <c r="BQ96" s="237"/>
      <c r="BR96" s="237"/>
      <c r="BS96" s="237"/>
      <c r="BT96" s="237"/>
      <c r="BU96" s="237"/>
      <c r="BV96" s="237"/>
      <c r="BW96" s="237"/>
      <c r="BX96" s="237"/>
      <c r="BY96" s="237"/>
      <c r="BZ96" s="237"/>
      <c r="CA96" s="237"/>
      <c r="CB96" s="237"/>
      <c r="CC96" s="237"/>
      <c r="CD96" s="237"/>
      <c r="CE96" s="237"/>
      <c r="CF96" s="237"/>
      <c r="CG96" s="237"/>
      <c r="CH96" s="237"/>
      <c r="CI96" s="237"/>
      <c r="CJ96" s="237"/>
      <c r="CK96" s="237"/>
      <c r="CL96" s="237"/>
      <c r="CM96" s="237"/>
      <c r="CN96" s="237"/>
      <c r="CO96" s="237"/>
      <c r="CP96" s="237"/>
      <c r="CQ96" s="237"/>
      <c r="CR96" s="237"/>
      <c r="CS96" s="237"/>
      <c r="CT96" s="237"/>
      <c r="CU96" s="237"/>
      <c r="CV96" s="237"/>
      <c r="CW96" s="237"/>
      <c r="CX96" s="237"/>
      <c r="CY96" s="237"/>
      <c r="CZ96" s="237"/>
      <c r="DA96" s="237"/>
      <c r="DB96" s="237"/>
      <c r="DC96" s="237"/>
      <c r="DD96" s="237"/>
      <c r="DE96" s="237"/>
      <c r="DF96" s="237"/>
      <c r="DG96" s="237"/>
      <c r="DH96" s="237"/>
      <c r="DI96" s="237"/>
      <c r="DJ96" s="237"/>
      <c r="DK96" s="237"/>
      <c r="DL96" s="237"/>
      <c r="DM96" s="237"/>
      <c r="DN96" s="237"/>
      <c r="DO96" s="237"/>
      <c r="DP96" s="237"/>
      <c r="DQ96" s="237"/>
      <c r="DR96" s="237"/>
      <c r="DS96" s="237"/>
      <c r="DT96" s="237"/>
      <c r="DU96" s="237"/>
      <c r="DV96" s="237"/>
      <c r="DW96" s="237"/>
      <c r="DX96" s="237"/>
      <c r="DY96" s="237"/>
      <c r="DZ96" s="237"/>
      <c r="EA96" s="237"/>
      <c r="EB96" s="237"/>
      <c r="EC96" s="237"/>
      <c r="ED96" s="237"/>
      <c r="EE96" s="237"/>
      <c r="EF96" s="237"/>
      <c r="EG96" s="237"/>
      <c r="EH96" s="237"/>
      <c r="EI96" s="237"/>
      <c r="EJ96" s="237"/>
      <c r="EK96" s="237"/>
      <c r="EL96" s="289"/>
      <c r="EM96" s="289"/>
    </row>
    <row r="97" spans="1:143" ht="15" customHeight="1" x14ac:dyDescent="0.25">
      <c r="A97" s="284"/>
      <c r="B97" s="284"/>
      <c r="C97" s="284"/>
      <c r="D97" s="284"/>
      <c r="E97" s="284"/>
      <c r="F97" s="284"/>
      <c r="G97" s="284"/>
      <c r="H97" s="284"/>
      <c r="DJ97" s="65"/>
    </row>
    <row r="98" spans="1:143" ht="15" customHeight="1" thickBot="1" x14ac:dyDescent="0.3">
      <c r="A98" s="300" t="s">
        <v>539</v>
      </c>
      <c r="B98" s="293"/>
      <c r="C98" s="293"/>
      <c r="D98" s="293"/>
      <c r="E98" s="293"/>
      <c r="F98" s="293"/>
      <c r="G98" s="293"/>
      <c r="H98" s="293"/>
      <c r="I98" s="293"/>
      <c r="J98" s="294"/>
      <c r="K98" s="294"/>
      <c r="L98" s="294"/>
      <c r="M98" s="294"/>
      <c r="N98" s="294"/>
      <c r="O98" s="294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  <c r="BU98" s="295"/>
      <c r="BV98" s="295"/>
      <c r="BW98" s="295"/>
      <c r="BX98" s="295"/>
      <c r="BY98" s="295"/>
      <c r="BZ98" s="295"/>
      <c r="CA98" s="295"/>
      <c r="CB98" s="295"/>
      <c r="CC98" s="295"/>
      <c r="CD98" s="295"/>
      <c r="CE98" s="295"/>
      <c r="CF98" s="295"/>
      <c r="CG98" s="295"/>
      <c r="CH98" s="295"/>
      <c r="CI98" s="295"/>
      <c r="CJ98" s="295"/>
      <c r="CK98" s="295"/>
      <c r="CL98" s="295"/>
      <c r="CM98" s="295"/>
      <c r="CN98" s="295"/>
      <c r="CO98" s="295"/>
      <c r="CP98" s="295"/>
      <c r="CQ98" s="295"/>
      <c r="CR98" s="295"/>
      <c r="CS98" s="295"/>
      <c r="CT98" s="295"/>
      <c r="CU98" s="295"/>
      <c r="CV98" s="295"/>
      <c r="CW98" s="295"/>
      <c r="CX98" s="295"/>
      <c r="CY98" s="295"/>
      <c r="CZ98" s="295"/>
      <c r="DA98" s="295"/>
      <c r="DB98" s="295"/>
      <c r="DC98" s="295"/>
      <c r="DD98" s="295"/>
      <c r="DE98" s="295"/>
      <c r="DF98" s="295"/>
      <c r="DG98" s="295"/>
      <c r="DH98" s="295"/>
      <c r="DI98" s="295"/>
      <c r="DJ98" s="295"/>
      <c r="DK98" s="295"/>
      <c r="DL98" s="295"/>
      <c r="DM98" s="295"/>
      <c r="DN98" s="295"/>
      <c r="DO98" s="295"/>
      <c r="DP98" s="295"/>
      <c r="DQ98" s="295"/>
      <c r="DR98" s="295"/>
      <c r="DS98" s="295"/>
      <c r="DT98" s="295"/>
      <c r="DU98" s="295"/>
      <c r="DV98" s="295"/>
      <c r="DW98" s="295"/>
      <c r="DX98" s="295"/>
      <c r="DY98" s="295"/>
      <c r="DZ98" s="295"/>
      <c r="EA98" s="295"/>
      <c r="EB98" s="295"/>
      <c r="EC98" s="295"/>
      <c r="ED98" s="295"/>
      <c r="EE98" s="295"/>
      <c r="EF98" s="295"/>
      <c r="EG98" s="295"/>
      <c r="EH98" s="295"/>
      <c r="EI98" s="295"/>
      <c r="EJ98" s="295"/>
      <c r="EK98" s="295"/>
      <c r="EL98" s="296"/>
      <c r="EM98" s="296"/>
    </row>
    <row r="99" spans="1:143" ht="15" customHeight="1" x14ac:dyDescent="0.25">
      <c r="A99" s="284"/>
      <c r="B99" s="284"/>
      <c r="C99" s="284"/>
      <c r="D99" s="284"/>
      <c r="E99" s="284"/>
      <c r="F99" s="284"/>
      <c r="G99" s="284"/>
      <c r="H99" s="284"/>
      <c r="DJ99" s="65"/>
    </row>
    <row r="100" spans="1:143" ht="15" customHeight="1" x14ac:dyDescent="0.25">
      <c r="A100" s="285" t="s">
        <v>634</v>
      </c>
      <c r="B100" s="284"/>
      <c r="C100" s="284"/>
      <c r="D100" s="284"/>
      <c r="E100" s="284"/>
      <c r="F100" s="284"/>
      <c r="G100" s="284"/>
      <c r="H100" s="284"/>
      <c r="DJ100" s="65"/>
    </row>
    <row r="101" spans="1:143" ht="15" customHeight="1" x14ac:dyDescent="0.25">
      <c r="A101" s="285" t="s">
        <v>550</v>
      </c>
      <c r="B101" s="284"/>
      <c r="C101" s="284"/>
      <c r="D101" s="284"/>
      <c r="E101" s="284"/>
      <c r="F101" s="284"/>
      <c r="G101" s="284"/>
      <c r="H101" s="284"/>
      <c r="DJ101" s="65"/>
    </row>
    <row r="102" spans="1:143" ht="15" customHeight="1" x14ac:dyDescent="0.25">
      <c r="A102" s="285" t="s">
        <v>549</v>
      </c>
      <c r="B102" s="284"/>
      <c r="C102" s="284"/>
      <c r="D102" s="284"/>
      <c r="E102" s="284"/>
      <c r="F102" s="284"/>
      <c r="G102" s="284"/>
      <c r="H102" s="284"/>
      <c r="DJ102" s="65"/>
    </row>
    <row r="103" spans="1:143" ht="15" customHeight="1" x14ac:dyDescent="0.25">
      <c r="A103" s="285" t="s">
        <v>548</v>
      </c>
      <c r="B103" s="284"/>
      <c r="C103" s="284"/>
      <c r="D103" s="284"/>
      <c r="E103" s="284"/>
      <c r="F103" s="284"/>
      <c r="G103" s="284"/>
      <c r="H103" s="284"/>
      <c r="DJ103" s="65"/>
    </row>
    <row r="104" spans="1:143" ht="15" customHeight="1" x14ac:dyDescent="0.25">
      <c r="A104" s="285" t="s">
        <v>547</v>
      </c>
      <c r="B104" s="284"/>
      <c r="C104" s="284"/>
      <c r="D104" s="284"/>
      <c r="E104" s="284"/>
      <c r="F104" s="284"/>
      <c r="G104" s="284"/>
      <c r="H104" s="284"/>
      <c r="DJ104" s="65"/>
    </row>
    <row r="105" spans="1:143" ht="15" customHeight="1" x14ac:dyDescent="0.25">
      <c r="A105" s="285" t="s">
        <v>633</v>
      </c>
      <c r="B105" s="284"/>
      <c r="C105" s="284"/>
      <c r="D105" s="284"/>
      <c r="E105" s="284"/>
      <c r="F105" s="284"/>
      <c r="G105" s="284"/>
      <c r="H105" s="284"/>
      <c r="DJ105" s="65"/>
    </row>
    <row r="106" spans="1:143" ht="15" customHeight="1" x14ac:dyDescent="0.25">
      <c r="A106" s="285" t="s">
        <v>614</v>
      </c>
      <c r="B106" s="284"/>
      <c r="C106" s="284"/>
      <c r="D106" s="284"/>
      <c r="E106" s="284"/>
      <c r="F106" s="284"/>
      <c r="G106" s="284"/>
      <c r="H106" s="284"/>
      <c r="DJ106" s="65"/>
    </row>
    <row r="107" spans="1:143" ht="15" customHeight="1" x14ac:dyDescent="0.25">
      <c r="A107" s="299" t="s">
        <v>540</v>
      </c>
      <c r="B107" s="287"/>
      <c r="C107" s="287"/>
      <c r="D107" s="287"/>
      <c r="E107" s="287"/>
      <c r="F107" s="287"/>
      <c r="G107" s="287"/>
      <c r="H107" s="287"/>
      <c r="I107" s="287"/>
      <c r="J107" s="288"/>
      <c r="K107" s="288"/>
      <c r="L107" s="288"/>
      <c r="M107" s="288"/>
      <c r="N107" s="288"/>
      <c r="O107" s="288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W107" s="237"/>
      <c r="AX107" s="237"/>
      <c r="AY107" s="237"/>
      <c r="AZ107" s="237"/>
      <c r="BA107" s="237"/>
      <c r="BB107" s="237"/>
      <c r="BC107" s="237"/>
      <c r="BD107" s="237"/>
      <c r="BE107" s="237"/>
      <c r="BF107" s="237"/>
      <c r="BG107" s="237"/>
      <c r="BH107" s="237"/>
      <c r="BI107" s="237"/>
      <c r="BJ107" s="237"/>
      <c r="BK107" s="237"/>
      <c r="BL107" s="237"/>
      <c r="BM107" s="237"/>
      <c r="BN107" s="237"/>
      <c r="BO107" s="237"/>
      <c r="BP107" s="237"/>
      <c r="BQ107" s="237"/>
      <c r="BR107" s="237"/>
      <c r="BS107" s="237"/>
      <c r="BT107" s="237"/>
      <c r="BU107" s="237"/>
      <c r="BV107" s="237"/>
      <c r="BW107" s="237"/>
      <c r="BX107" s="237"/>
      <c r="BY107" s="237"/>
      <c r="BZ107" s="237"/>
      <c r="CA107" s="237"/>
      <c r="CB107" s="237"/>
      <c r="CC107" s="237"/>
      <c r="CD107" s="237"/>
      <c r="CE107" s="237"/>
      <c r="CF107" s="237"/>
      <c r="CG107" s="237"/>
      <c r="CH107" s="237"/>
      <c r="CI107" s="237"/>
      <c r="CJ107" s="237"/>
      <c r="CK107" s="237"/>
      <c r="CL107" s="237"/>
      <c r="CM107" s="237"/>
      <c r="CN107" s="237"/>
      <c r="CO107" s="237"/>
      <c r="CP107" s="237"/>
      <c r="CQ107" s="237"/>
      <c r="CR107" s="237"/>
      <c r="CS107" s="237"/>
      <c r="CT107" s="237"/>
      <c r="CU107" s="237"/>
      <c r="CV107" s="237"/>
      <c r="CW107" s="237"/>
      <c r="CX107" s="237"/>
      <c r="CY107" s="237"/>
      <c r="CZ107" s="237"/>
      <c r="DA107" s="237"/>
      <c r="DB107" s="237"/>
      <c r="DC107" s="237"/>
      <c r="DD107" s="237"/>
      <c r="DE107" s="237"/>
      <c r="DF107" s="237"/>
      <c r="DG107" s="237"/>
      <c r="DH107" s="237"/>
      <c r="DI107" s="237"/>
      <c r="DJ107" s="237"/>
      <c r="DK107" s="237"/>
      <c r="DL107" s="237"/>
      <c r="DM107" s="237"/>
      <c r="DN107" s="237"/>
      <c r="DO107" s="237"/>
      <c r="DP107" s="237"/>
      <c r="DQ107" s="237"/>
      <c r="DR107" s="237"/>
      <c r="DS107" s="237"/>
      <c r="DT107" s="237"/>
      <c r="DU107" s="237"/>
      <c r="DV107" s="237"/>
      <c r="DW107" s="237"/>
      <c r="DX107" s="237"/>
      <c r="DY107" s="237"/>
      <c r="DZ107" s="237"/>
      <c r="EA107" s="237"/>
      <c r="EB107" s="237"/>
      <c r="EC107" s="237"/>
      <c r="ED107" s="237"/>
      <c r="EE107" s="237"/>
      <c r="EF107" s="237"/>
      <c r="EG107" s="237"/>
      <c r="EH107" s="237"/>
      <c r="EI107" s="237"/>
      <c r="EJ107" s="237"/>
      <c r="EK107" s="237"/>
      <c r="EL107" s="289"/>
      <c r="EM107" s="289"/>
    </row>
    <row r="108" spans="1:143" ht="15" customHeight="1" x14ac:dyDescent="0.25">
      <c r="A108" s="284"/>
      <c r="B108" s="284"/>
      <c r="C108" s="284"/>
      <c r="D108" s="284"/>
      <c r="E108" s="284"/>
      <c r="F108" s="284"/>
      <c r="G108" s="284"/>
      <c r="H108" s="284"/>
      <c r="DJ108" s="65"/>
    </row>
    <row r="109" spans="1:143" ht="15" customHeight="1" x14ac:dyDescent="0.25">
      <c r="A109" s="285" t="s">
        <v>608</v>
      </c>
      <c r="B109" s="284"/>
      <c r="C109" s="284"/>
      <c r="D109" s="284"/>
      <c r="E109" s="284"/>
      <c r="F109" s="284"/>
      <c r="G109" s="284"/>
      <c r="H109" s="284"/>
      <c r="DJ109" s="65"/>
    </row>
    <row r="110" spans="1:143" ht="15" customHeight="1" x14ac:dyDescent="0.25">
      <c r="A110" s="285" t="s">
        <v>551</v>
      </c>
      <c r="B110" s="284"/>
      <c r="C110" s="284"/>
      <c r="D110" s="284"/>
      <c r="E110" s="284"/>
      <c r="F110" s="284"/>
      <c r="G110" s="284"/>
      <c r="H110" s="284"/>
      <c r="DJ110" s="65"/>
    </row>
    <row r="111" spans="1:143" ht="15" customHeight="1" x14ac:dyDescent="0.25">
      <c r="A111" s="285" t="s">
        <v>607</v>
      </c>
      <c r="B111" s="284"/>
      <c r="C111" s="284"/>
      <c r="D111" s="284"/>
      <c r="E111" s="284"/>
      <c r="F111" s="284"/>
      <c r="G111" s="284"/>
      <c r="H111" s="284"/>
      <c r="DJ111" s="65"/>
    </row>
    <row r="112" spans="1:143" ht="15" customHeight="1" x14ac:dyDescent="0.25">
      <c r="A112" s="285" t="s">
        <v>552</v>
      </c>
      <c r="B112" s="284"/>
      <c r="C112" s="284"/>
      <c r="D112" s="284"/>
      <c r="E112" s="284"/>
      <c r="F112" s="284"/>
      <c r="G112" s="284"/>
      <c r="H112" s="284"/>
      <c r="DJ112" s="65"/>
    </row>
    <row r="113" spans="1:143" ht="15" customHeight="1" x14ac:dyDescent="0.25">
      <c r="A113" s="285" t="s">
        <v>553</v>
      </c>
      <c r="B113" s="284"/>
      <c r="C113" s="284"/>
      <c r="D113" s="284"/>
      <c r="E113" s="284"/>
      <c r="F113" s="284"/>
      <c r="G113" s="284"/>
      <c r="H113" s="284"/>
      <c r="DJ113" s="65"/>
    </row>
    <row r="114" spans="1:143" ht="15" customHeight="1" x14ac:dyDescent="0.25">
      <c r="A114" s="299" t="s">
        <v>541</v>
      </c>
      <c r="B114" s="287"/>
      <c r="C114" s="287"/>
      <c r="D114" s="287"/>
      <c r="E114" s="287"/>
      <c r="F114" s="287"/>
      <c r="G114" s="287"/>
      <c r="H114" s="287"/>
      <c r="I114" s="287"/>
      <c r="J114" s="288"/>
      <c r="K114" s="288"/>
      <c r="L114" s="288"/>
      <c r="M114" s="288"/>
      <c r="N114" s="288"/>
      <c r="O114" s="288"/>
      <c r="P114" s="237"/>
      <c r="Q114" s="237"/>
      <c r="R114" s="237"/>
      <c r="S114" s="237"/>
      <c r="T114" s="23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  <c r="AR114" s="237"/>
      <c r="AS114" s="237"/>
      <c r="AT114" s="237"/>
      <c r="AU114" s="237"/>
      <c r="AV114" s="237"/>
      <c r="AW114" s="237"/>
      <c r="AX114" s="237"/>
      <c r="AY114" s="237"/>
      <c r="AZ114" s="237"/>
      <c r="BA114" s="237"/>
      <c r="BB114" s="237"/>
      <c r="BC114" s="237"/>
      <c r="BD114" s="237"/>
      <c r="BE114" s="237"/>
      <c r="BF114" s="237"/>
      <c r="BG114" s="237"/>
      <c r="BH114" s="237"/>
      <c r="BI114" s="237"/>
      <c r="BJ114" s="237"/>
      <c r="BK114" s="237"/>
      <c r="BL114" s="237"/>
      <c r="BM114" s="237"/>
      <c r="BN114" s="237"/>
      <c r="BO114" s="237"/>
      <c r="BP114" s="237"/>
      <c r="BQ114" s="237"/>
      <c r="BR114" s="237"/>
      <c r="BS114" s="237"/>
      <c r="BT114" s="237"/>
      <c r="BU114" s="237"/>
      <c r="BV114" s="237"/>
      <c r="BW114" s="237"/>
      <c r="BX114" s="237"/>
      <c r="BY114" s="237"/>
      <c r="BZ114" s="237"/>
      <c r="CA114" s="237"/>
      <c r="CB114" s="237"/>
      <c r="CC114" s="237"/>
      <c r="CD114" s="237"/>
      <c r="CE114" s="237"/>
      <c r="CF114" s="237"/>
      <c r="CG114" s="237"/>
      <c r="CH114" s="237"/>
      <c r="CI114" s="237"/>
      <c r="CJ114" s="237"/>
      <c r="CK114" s="237"/>
      <c r="CL114" s="237"/>
      <c r="CM114" s="237"/>
      <c r="CN114" s="237"/>
      <c r="CO114" s="237"/>
      <c r="CP114" s="237"/>
      <c r="CQ114" s="237"/>
      <c r="CR114" s="237"/>
      <c r="CS114" s="237"/>
      <c r="CT114" s="237"/>
      <c r="CU114" s="237"/>
      <c r="CV114" s="237"/>
      <c r="CW114" s="237"/>
      <c r="CX114" s="237"/>
      <c r="CY114" s="237"/>
      <c r="CZ114" s="237"/>
      <c r="DA114" s="237"/>
      <c r="DB114" s="237"/>
      <c r="DC114" s="237"/>
      <c r="DD114" s="237"/>
      <c r="DE114" s="237"/>
      <c r="DF114" s="237"/>
      <c r="DG114" s="237"/>
      <c r="DH114" s="237"/>
      <c r="DI114" s="237"/>
      <c r="DJ114" s="237"/>
      <c r="DK114" s="237"/>
      <c r="DL114" s="237"/>
      <c r="DM114" s="237"/>
      <c r="DN114" s="237"/>
      <c r="DO114" s="237"/>
      <c r="DP114" s="237"/>
      <c r="DQ114" s="237"/>
      <c r="DR114" s="237"/>
      <c r="DS114" s="237"/>
      <c r="DT114" s="237"/>
      <c r="DU114" s="237"/>
      <c r="DV114" s="237"/>
      <c r="DW114" s="237"/>
      <c r="DX114" s="237"/>
      <c r="DY114" s="237"/>
      <c r="DZ114" s="237"/>
      <c r="EA114" s="237"/>
      <c r="EB114" s="237"/>
      <c r="EC114" s="237"/>
      <c r="ED114" s="237"/>
      <c r="EE114" s="237"/>
      <c r="EF114" s="237"/>
      <c r="EG114" s="237"/>
      <c r="EH114" s="237"/>
      <c r="EI114" s="237"/>
      <c r="EJ114" s="237"/>
      <c r="EK114" s="237"/>
      <c r="EL114" s="289"/>
      <c r="EM114" s="289"/>
    </row>
    <row r="115" spans="1:143" ht="15" customHeight="1" x14ac:dyDescent="0.25">
      <c r="A115" s="284"/>
      <c r="B115" s="284"/>
      <c r="C115" s="284"/>
      <c r="D115" s="284"/>
      <c r="E115" s="284"/>
      <c r="F115" s="284"/>
      <c r="G115" s="284"/>
      <c r="H115" s="284"/>
      <c r="DJ115" s="65"/>
    </row>
    <row r="116" spans="1:143" ht="15" customHeight="1" x14ac:dyDescent="0.25">
      <c r="A116" s="285" t="s">
        <v>554</v>
      </c>
      <c r="B116" s="284"/>
      <c r="C116" s="284"/>
      <c r="D116" s="284"/>
      <c r="E116" s="284"/>
      <c r="F116" s="284"/>
      <c r="G116" s="284"/>
      <c r="H116" s="284"/>
      <c r="DJ116" s="65"/>
    </row>
    <row r="117" spans="1:143" ht="15" customHeight="1" x14ac:dyDescent="0.25">
      <c r="A117" s="285" t="s">
        <v>19</v>
      </c>
      <c r="B117" s="284"/>
      <c r="C117" s="284"/>
      <c r="D117" s="284"/>
      <c r="E117" s="284"/>
      <c r="F117" s="284"/>
      <c r="G117" s="284"/>
      <c r="H117" s="284"/>
      <c r="DJ117" s="65"/>
    </row>
    <row r="118" spans="1:143" ht="15" customHeight="1" x14ac:dyDescent="0.25">
      <c r="A118" s="285" t="s">
        <v>620</v>
      </c>
      <c r="B118" s="284"/>
      <c r="C118" s="284"/>
      <c r="D118" s="284"/>
      <c r="E118" s="284"/>
      <c r="F118" s="284"/>
      <c r="G118" s="284"/>
      <c r="H118" s="284"/>
      <c r="DJ118" s="65"/>
    </row>
    <row r="119" spans="1:143" ht="15" customHeight="1" x14ac:dyDescent="0.25">
      <c r="A119" s="285" t="s">
        <v>30</v>
      </c>
      <c r="B119" s="284"/>
      <c r="C119" s="284"/>
      <c r="D119" s="284"/>
      <c r="E119" s="284"/>
      <c r="F119" s="284"/>
      <c r="G119" s="284"/>
      <c r="H119" s="284"/>
      <c r="DJ119" s="65"/>
    </row>
    <row r="120" spans="1:143" ht="15" customHeight="1" x14ac:dyDescent="0.25">
      <c r="A120" s="285" t="s">
        <v>555</v>
      </c>
      <c r="B120" s="284"/>
      <c r="C120" s="284"/>
      <c r="D120" s="284"/>
      <c r="E120" s="284"/>
      <c r="F120" s="284"/>
      <c r="G120" s="284"/>
      <c r="H120" s="284"/>
      <c r="DJ120" s="65"/>
    </row>
    <row r="121" spans="1:143" ht="15" customHeight="1" x14ac:dyDescent="0.25">
      <c r="A121" s="299" t="s">
        <v>542</v>
      </c>
      <c r="B121" s="287"/>
      <c r="C121" s="287"/>
      <c r="D121" s="287"/>
      <c r="E121" s="287"/>
      <c r="F121" s="287"/>
      <c r="G121" s="287"/>
      <c r="H121" s="287"/>
      <c r="I121" s="287"/>
      <c r="J121" s="288"/>
      <c r="K121" s="288"/>
      <c r="L121" s="288"/>
      <c r="M121" s="288"/>
      <c r="N121" s="288"/>
      <c r="O121" s="288"/>
      <c r="P121" s="237"/>
      <c r="Q121" s="237"/>
      <c r="R121" s="237"/>
      <c r="S121" s="237"/>
      <c r="T121" s="237"/>
      <c r="U121" s="237"/>
      <c r="V121" s="237"/>
      <c r="W121" s="237"/>
      <c r="X121" s="237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  <c r="AR121" s="237"/>
      <c r="AS121" s="237"/>
      <c r="AT121" s="237"/>
      <c r="AU121" s="237"/>
      <c r="AV121" s="237"/>
      <c r="AW121" s="237"/>
      <c r="AX121" s="237"/>
      <c r="AY121" s="237"/>
      <c r="AZ121" s="237"/>
      <c r="BA121" s="237"/>
      <c r="BB121" s="237"/>
      <c r="BC121" s="237"/>
      <c r="BD121" s="237"/>
      <c r="BE121" s="237"/>
      <c r="BF121" s="237"/>
      <c r="BG121" s="237"/>
      <c r="BH121" s="237"/>
      <c r="BI121" s="237"/>
      <c r="BJ121" s="237"/>
      <c r="BK121" s="237"/>
      <c r="BL121" s="237"/>
      <c r="BM121" s="237"/>
      <c r="BN121" s="237"/>
      <c r="BO121" s="237"/>
      <c r="BP121" s="237"/>
      <c r="BQ121" s="237"/>
      <c r="BR121" s="237"/>
      <c r="BS121" s="237"/>
      <c r="BT121" s="237"/>
      <c r="BU121" s="237"/>
      <c r="BV121" s="237"/>
      <c r="BW121" s="237"/>
      <c r="BX121" s="237"/>
      <c r="BY121" s="237"/>
      <c r="BZ121" s="237"/>
      <c r="CA121" s="237"/>
      <c r="CB121" s="237"/>
      <c r="CC121" s="237"/>
      <c r="CD121" s="237"/>
      <c r="CE121" s="237"/>
      <c r="CF121" s="237"/>
      <c r="CG121" s="237"/>
      <c r="CH121" s="237"/>
      <c r="CI121" s="237"/>
      <c r="CJ121" s="237"/>
      <c r="CK121" s="237"/>
      <c r="CL121" s="237"/>
      <c r="CM121" s="237"/>
      <c r="CN121" s="237"/>
      <c r="CO121" s="237"/>
      <c r="CP121" s="237"/>
      <c r="CQ121" s="237"/>
      <c r="CR121" s="237"/>
      <c r="CS121" s="237"/>
      <c r="CT121" s="237"/>
      <c r="CU121" s="237"/>
      <c r="CV121" s="237"/>
      <c r="CW121" s="237"/>
      <c r="CX121" s="237"/>
      <c r="CY121" s="237"/>
      <c r="CZ121" s="237"/>
      <c r="DA121" s="237"/>
      <c r="DB121" s="237"/>
      <c r="DC121" s="237"/>
      <c r="DD121" s="237"/>
      <c r="DE121" s="237"/>
      <c r="DF121" s="237"/>
      <c r="DG121" s="237"/>
      <c r="DH121" s="237"/>
      <c r="DI121" s="237"/>
      <c r="DJ121" s="237"/>
      <c r="DK121" s="237"/>
      <c r="DL121" s="237"/>
      <c r="DM121" s="237"/>
      <c r="DN121" s="237"/>
      <c r="DO121" s="237"/>
      <c r="DP121" s="237"/>
      <c r="DQ121" s="237"/>
      <c r="DR121" s="237"/>
      <c r="DS121" s="237"/>
      <c r="DT121" s="237"/>
      <c r="DU121" s="237"/>
      <c r="DV121" s="237"/>
      <c r="DW121" s="237"/>
      <c r="DX121" s="237"/>
      <c r="DY121" s="237"/>
      <c r="DZ121" s="237"/>
      <c r="EA121" s="237"/>
      <c r="EB121" s="237"/>
      <c r="EC121" s="237"/>
      <c r="ED121" s="237"/>
      <c r="EE121" s="237"/>
      <c r="EF121" s="237"/>
      <c r="EG121" s="237"/>
      <c r="EH121" s="237"/>
      <c r="EI121" s="237"/>
      <c r="EJ121" s="237"/>
      <c r="EK121" s="237"/>
      <c r="EL121" s="289"/>
      <c r="EM121" s="289"/>
    </row>
    <row r="122" spans="1:143" ht="15" customHeight="1" x14ac:dyDescent="0.25">
      <c r="A122" s="284"/>
      <c r="B122" s="284"/>
      <c r="C122" s="284"/>
      <c r="D122" s="284"/>
      <c r="E122" s="284"/>
      <c r="F122" s="284"/>
      <c r="G122" s="284"/>
      <c r="H122" s="284"/>
      <c r="DJ122" s="65"/>
    </row>
    <row r="123" spans="1:143" ht="15" customHeight="1" x14ac:dyDescent="0.25">
      <c r="A123" s="299" t="s">
        <v>543</v>
      </c>
      <c r="B123" s="287"/>
      <c r="C123" s="287"/>
      <c r="D123" s="287"/>
      <c r="E123" s="287"/>
      <c r="F123" s="287"/>
      <c r="G123" s="287"/>
      <c r="H123" s="287"/>
      <c r="I123" s="287"/>
      <c r="J123" s="288"/>
      <c r="K123" s="288"/>
      <c r="L123" s="288"/>
      <c r="M123" s="288"/>
      <c r="N123" s="288"/>
      <c r="O123" s="288"/>
      <c r="P123" s="237"/>
      <c r="Q123" s="237"/>
      <c r="R123" s="237"/>
      <c r="S123" s="237"/>
      <c r="T123" s="237"/>
      <c r="U123" s="237"/>
      <c r="V123" s="237"/>
      <c r="W123" s="237"/>
      <c r="X123" s="237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  <c r="AR123" s="237"/>
      <c r="AS123" s="237"/>
      <c r="AT123" s="237"/>
      <c r="AU123" s="237"/>
      <c r="AV123" s="237"/>
      <c r="AW123" s="237"/>
      <c r="AX123" s="237"/>
      <c r="AY123" s="237"/>
      <c r="AZ123" s="237"/>
      <c r="BA123" s="237"/>
      <c r="BB123" s="237"/>
      <c r="BC123" s="237"/>
      <c r="BD123" s="237"/>
      <c r="BE123" s="237"/>
      <c r="BF123" s="237"/>
      <c r="BG123" s="237"/>
      <c r="BH123" s="237"/>
      <c r="BI123" s="237"/>
      <c r="BJ123" s="237"/>
      <c r="BK123" s="237"/>
      <c r="BL123" s="237"/>
      <c r="BM123" s="237"/>
      <c r="BN123" s="237"/>
      <c r="BO123" s="237"/>
      <c r="BP123" s="237"/>
      <c r="BQ123" s="237"/>
      <c r="BR123" s="237"/>
      <c r="BS123" s="237"/>
      <c r="BT123" s="237"/>
      <c r="BU123" s="237"/>
      <c r="BV123" s="237"/>
      <c r="BW123" s="237"/>
      <c r="BX123" s="237"/>
      <c r="BY123" s="237"/>
      <c r="BZ123" s="237"/>
      <c r="CA123" s="237"/>
      <c r="CB123" s="237"/>
      <c r="CC123" s="237"/>
      <c r="CD123" s="237"/>
      <c r="CE123" s="237"/>
      <c r="CF123" s="237"/>
      <c r="CG123" s="237"/>
      <c r="CH123" s="237"/>
      <c r="CI123" s="237"/>
      <c r="CJ123" s="237"/>
      <c r="CK123" s="237"/>
      <c r="CL123" s="237"/>
      <c r="CM123" s="237"/>
      <c r="CN123" s="237"/>
      <c r="CO123" s="237"/>
      <c r="CP123" s="237"/>
      <c r="CQ123" s="237"/>
      <c r="CR123" s="237"/>
      <c r="CS123" s="237"/>
      <c r="CT123" s="237"/>
      <c r="CU123" s="237"/>
      <c r="CV123" s="237"/>
      <c r="CW123" s="237"/>
      <c r="CX123" s="237"/>
      <c r="CY123" s="237"/>
      <c r="CZ123" s="237"/>
      <c r="DA123" s="237"/>
      <c r="DB123" s="237"/>
      <c r="DC123" s="237"/>
      <c r="DD123" s="237"/>
      <c r="DE123" s="237"/>
      <c r="DF123" s="237"/>
      <c r="DG123" s="237"/>
      <c r="DH123" s="237"/>
      <c r="DI123" s="237"/>
      <c r="DJ123" s="237"/>
      <c r="DK123" s="237"/>
      <c r="DL123" s="237"/>
      <c r="DM123" s="237"/>
      <c r="DN123" s="237"/>
      <c r="DO123" s="237"/>
      <c r="DP123" s="237"/>
      <c r="DQ123" s="237"/>
      <c r="DR123" s="237"/>
      <c r="DS123" s="237"/>
      <c r="DT123" s="237"/>
      <c r="DU123" s="237"/>
      <c r="DV123" s="237"/>
      <c r="DW123" s="237"/>
      <c r="DX123" s="237"/>
      <c r="DY123" s="237"/>
      <c r="DZ123" s="237"/>
      <c r="EA123" s="237"/>
      <c r="EB123" s="237"/>
      <c r="EC123" s="237"/>
      <c r="ED123" s="237"/>
      <c r="EE123" s="237"/>
      <c r="EF123" s="237"/>
      <c r="EG123" s="237"/>
      <c r="EH123" s="237"/>
      <c r="EI123" s="237"/>
      <c r="EJ123" s="237"/>
      <c r="EK123" s="237"/>
      <c r="EL123" s="289"/>
      <c r="EM123" s="289"/>
    </row>
    <row r="124" spans="1:143" ht="15" customHeight="1" x14ac:dyDescent="0.25">
      <c r="A124" s="284"/>
      <c r="B124" s="284"/>
      <c r="C124" s="284"/>
      <c r="D124" s="284"/>
      <c r="E124" s="284"/>
      <c r="F124" s="284"/>
      <c r="G124" s="284"/>
      <c r="H124" s="284"/>
      <c r="DJ124" s="65"/>
    </row>
    <row r="125" spans="1:143" ht="15" customHeight="1" thickBot="1" x14ac:dyDescent="0.3">
      <c r="A125" s="300" t="s">
        <v>544</v>
      </c>
      <c r="B125" s="293"/>
      <c r="C125" s="293"/>
      <c r="D125" s="293"/>
      <c r="E125" s="293"/>
      <c r="F125" s="293"/>
      <c r="G125" s="293"/>
      <c r="H125" s="293"/>
      <c r="I125" s="293"/>
      <c r="J125" s="294"/>
      <c r="K125" s="294"/>
      <c r="L125" s="294"/>
      <c r="M125" s="294"/>
      <c r="N125" s="294"/>
      <c r="O125" s="294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  <c r="BS125" s="295"/>
      <c r="BT125" s="295"/>
      <c r="BU125" s="295"/>
      <c r="BV125" s="295"/>
      <c r="BW125" s="295"/>
      <c r="BX125" s="295"/>
      <c r="BY125" s="295"/>
      <c r="BZ125" s="295"/>
      <c r="CA125" s="295"/>
      <c r="CB125" s="295"/>
      <c r="CC125" s="295"/>
      <c r="CD125" s="295"/>
      <c r="CE125" s="295"/>
      <c r="CF125" s="295"/>
      <c r="CG125" s="295"/>
      <c r="CH125" s="295"/>
      <c r="CI125" s="295"/>
      <c r="CJ125" s="295"/>
      <c r="CK125" s="295"/>
      <c r="CL125" s="295"/>
      <c r="CM125" s="295"/>
      <c r="CN125" s="295"/>
      <c r="CO125" s="295"/>
      <c r="CP125" s="295"/>
      <c r="CQ125" s="295"/>
      <c r="CR125" s="295"/>
      <c r="CS125" s="295"/>
      <c r="CT125" s="295"/>
      <c r="CU125" s="295"/>
      <c r="CV125" s="295"/>
      <c r="CW125" s="295"/>
      <c r="CX125" s="295"/>
      <c r="CY125" s="295"/>
      <c r="CZ125" s="295"/>
      <c r="DA125" s="295"/>
      <c r="DB125" s="295"/>
      <c r="DC125" s="295"/>
      <c r="DD125" s="295"/>
      <c r="DE125" s="295"/>
      <c r="DF125" s="295"/>
      <c r="DG125" s="295"/>
      <c r="DH125" s="295"/>
      <c r="DI125" s="295"/>
      <c r="DJ125" s="295"/>
      <c r="DK125" s="295"/>
      <c r="DL125" s="295"/>
      <c r="DM125" s="295"/>
      <c r="DN125" s="295"/>
      <c r="DO125" s="295"/>
      <c r="DP125" s="295"/>
      <c r="DQ125" s="295"/>
      <c r="DR125" s="295"/>
      <c r="DS125" s="295"/>
      <c r="DT125" s="295"/>
      <c r="DU125" s="295"/>
      <c r="DV125" s="295"/>
      <c r="DW125" s="295"/>
      <c r="DX125" s="295"/>
      <c r="DY125" s="295"/>
      <c r="DZ125" s="295"/>
      <c r="EA125" s="295"/>
      <c r="EB125" s="295"/>
      <c r="EC125" s="295"/>
      <c r="ED125" s="295"/>
      <c r="EE125" s="295"/>
      <c r="EF125" s="295"/>
      <c r="EG125" s="295"/>
      <c r="EH125" s="295"/>
      <c r="EI125" s="295"/>
      <c r="EJ125" s="295"/>
      <c r="EK125" s="295"/>
      <c r="EL125" s="296"/>
      <c r="EM125" s="296"/>
    </row>
    <row r="126" spans="1:143" ht="15" customHeight="1" x14ac:dyDescent="0.25">
      <c r="A126" s="284"/>
      <c r="B126" s="284"/>
      <c r="C126" s="284"/>
      <c r="D126" s="284"/>
      <c r="E126" s="284"/>
      <c r="F126" s="284"/>
      <c r="G126" s="284"/>
      <c r="H126" s="284"/>
      <c r="DJ126" s="65"/>
    </row>
    <row r="127" spans="1:143" ht="15" customHeight="1" x14ac:dyDescent="0.25">
      <c r="A127" s="286" t="s">
        <v>545</v>
      </c>
      <c r="B127" s="284"/>
      <c r="C127" s="284"/>
      <c r="D127" s="284"/>
      <c r="E127" s="284"/>
      <c r="F127" s="325"/>
      <c r="G127" s="284"/>
      <c r="H127" s="284"/>
      <c r="DJ127" s="65"/>
    </row>
    <row r="128" spans="1:143" ht="15" customHeight="1" x14ac:dyDescent="0.25">
      <c r="A128" s="286"/>
      <c r="B128" s="284"/>
      <c r="C128" s="284"/>
      <c r="D128" s="284"/>
      <c r="E128" s="284"/>
      <c r="F128" s="284"/>
      <c r="G128" s="284"/>
      <c r="H128" s="284"/>
      <c r="DJ128" s="65"/>
    </row>
    <row r="129" spans="1:143" ht="15" customHeight="1" x14ac:dyDescent="0.25">
      <c r="A129" s="286"/>
      <c r="B129" s="284"/>
      <c r="C129" s="284"/>
      <c r="D129" s="284"/>
      <c r="E129" s="284"/>
      <c r="F129" s="284"/>
      <c r="G129" s="284"/>
      <c r="H129" s="284"/>
      <c r="DJ129" s="65"/>
    </row>
    <row r="130" spans="1:143" ht="15" customHeight="1" thickBot="1" x14ac:dyDescent="0.3">
      <c r="A130" s="286"/>
      <c r="B130" s="284"/>
      <c r="C130" s="284"/>
      <c r="D130" s="284"/>
      <c r="E130" s="284"/>
      <c r="F130" s="284"/>
      <c r="G130" s="284"/>
      <c r="H130" s="284"/>
      <c r="DJ130" s="65"/>
    </row>
    <row r="131" spans="1:143" ht="15" customHeight="1" thickBot="1" x14ac:dyDescent="0.3">
      <c r="A131" s="104" t="s">
        <v>584</v>
      </c>
      <c r="B131" s="284"/>
      <c r="C131" s="284"/>
      <c r="D131" s="284"/>
      <c r="E131" s="284"/>
      <c r="F131" s="284"/>
      <c r="G131" s="284"/>
      <c r="H131" s="284"/>
      <c r="DJ131" s="65"/>
    </row>
    <row r="132" spans="1:143" ht="15" customHeight="1" x14ac:dyDescent="0.25">
      <c r="A132" s="286"/>
      <c r="B132" s="284"/>
      <c r="C132" s="284"/>
      <c r="D132" s="284"/>
      <c r="E132" s="284"/>
      <c r="F132" s="284"/>
      <c r="G132" s="284"/>
      <c r="H132" s="284"/>
      <c r="DJ132" s="65"/>
    </row>
    <row r="133" spans="1:143" ht="15" customHeight="1" x14ac:dyDescent="0.25">
      <c r="A133" s="286" t="s">
        <v>585</v>
      </c>
      <c r="B133" s="284"/>
      <c r="C133" s="284"/>
      <c r="D133" s="284"/>
      <c r="E133" s="284"/>
      <c r="F133" s="284"/>
      <c r="G133" s="284"/>
      <c r="H133" s="284"/>
      <c r="DJ133" s="65"/>
    </row>
    <row r="134" spans="1:143" ht="15" customHeight="1" x14ac:dyDescent="0.25">
      <c r="A134" s="286" t="s">
        <v>586</v>
      </c>
      <c r="B134" s="284"/>
      <c r="C134" s="284"/>
      <c r="D134" s="284"/>
      <c r="E134" s="284"/>
      <c r="F134" s="284"/>
      <c r="G134" s="284"/>
      <c r="H134" s="284"/>
      <c r="DJ134" s="65"/>
    </row>
    <row r="135" spans="1:143" ht="15" customHeight="1" x14ac:dyDescent="0.25">
      <c r="A135" s="286" t="s">
        <v>587</v>
      </c>
      <c r="B135" s="284"/>
      <c r="C135" s="284"/>
      <c r="D135" s="284"/>
      <c r="E135" s="284"/>
      <c r="F135" s="284"/>
      <c r="G135" s="284"/>
      <c r="H135" s="284"/>
      <c r="DJ135" s="65"/>
    </row>
    <row r="136" spans="1:143" ht="15" customHeight="1" x14ac:dyDescent="0.25">
      <c r="A136" s="286" t="s">
        <v>579</v>
      </c>
      <c r="B136" s="284"/>
      <c r="C136" s="284"/>
      <c r="D136" s="284"/>
      <c r="E136" s="284"/>
      <c r="F136" s="284"/>
      <c r="G136" s="284"/>
      <c r="H136" s="284"/>
      <c r="DJ136" s="65"/>
    </row>
    <row r="137" spans="1:143" ht="15" customHeight="1" x14ac:dyDescent="0.25">
      <c r="A137" s="286" t="s">
        <v>618</v>
      </c>
      <c r="B137" s="284"/>
      <c r="C137" s="284"/>
      <c r="D137" s="284"/>
      <c r="E137" s="284"/>
      <c r="F137" s="284"/>
      <c r="G137" s="284"/>
      <c r="H137" s="284"/>
      <c r="DJ137" s="65"/>
    </row>
    <row r="138" spans="1:143" ht="15" customHeight="1" x14ac:dyDescent="0.25">
      <c r="A138" s="286" t="s">
        <v>619</v>
      </c>
      <c r="B138" s="284"/>
      <c r="C138" s="284"/>
      <c r="D138" s="284"/>
      <c r="E138" s="284"/>
      <c r="F138" s="284"/>
      <c r="G138" s="284"/>
      <c r="H138" s="284"/>
      <c r="DJ138" s="65"/>
    </row>
    <row r="139" spans="1:143" ht="15" customHeight="1" x14ac:dyDescent="0.25">
      <c r="A139" s="286" t="s">
        <v>623</v>
      </c>
      <c r="B139" s="284"/>
      <c r="C139" s="284"/>
      <c r="D139" s="284"/>
      <c r="E139" s="284"/>
      <c r="F139" s="284"/>
      <c r="G139" s="284"/>
      <c r="H139" s="284"/>
      <c r="DJ139" s="65"/>
    </row>
    <row r="140" spans="1:143" ht="15" customHeight="1" x14ac:dyDescent="0.25">
      <c r="A140" s="286" t="s">
        <v>46</v>
      </c>
      <c r="B140" s="284"/>
      <c r="C140" s="284"/>
      <c r="D140" s="284"/>
      <c r="E140" s="284"/>
      <c r="F140" s="284"/>
      <c r="G140" s="284"/>
      <c r="H140" s="284"/>
      <c r="DJ140" s="65"/>
    </row>
    <row r="141" spans="1:143" ht="15" customHeight="1" x14ac:dyDescent="0.25">
      <c r="A141" s="324" t="s">
        <v>624</v>
      </c>
      <c r="B141" s="287"/>
      <c r="C141" s="287"/>
      <c r="D141" s="287"/>
      <c r="E141" s="287"/>
      <c r="F141" s="287"/>
      <c r="G141" s="287"/>
      <c r="H141" s="287"/>
      <c r="I141" s="287"/>
      <c r="J141" s="288"/>
      <c r="K141" s="288"/>
      <c r="L141" s="288"/>
      <c r="M141" s="288"/>
      <c r="N141" s="288"/>
      <c r="O141" s="288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37"/>
      <c r="AF141" s="237"/>
      <c r="AG141" s="237"/>
      <c r="AH141" s="237"/>
      <c r="AI141" s="237"/>
      <c r="AJ141" s="237"/>
      <c r="AK141" s="237"/>
      <c r="AL141" s="237"/>
      <c r="AM141" s="237"/>
      <c r="AN141" s="237"/>
      <c r="AO141" s="237"/>
      <c r="AP141" s="237"/>
      <c r="AQ141" s="237"/>
      <c r="AR141" s="237"/>
      <c r="AS141" s="237"/>
      <c r="AT141" s="237"/>
      <c r="AU141" s="237"/>
      <c r="AV141" s="237"/>
      <c r="AW141" s="237"/>
      <c r="AX141" s="237"/>
      <c r="AY141" s="237"/>
      <c r="AZ141" s="237"/>
      <c r="BA141" s="237"/>
      <c r="BB141" s="237"/>
      <c r="BC141" s="237"/>
      <c r="BD141" s="237"/>
      <c r="BE141" s="237"/>
      <c r="BF141" s="237"/>
      <c r="BG141" s="237"/>
      <c r="BH141" s="237"/>
      <c r="BI141" s="237"/>
      <c r="BJ141" s="237"/>
      <c r="BK141" s="237"/>
      <c r="BL141" s="237"/>
      <c r="BM141" s="237"/>
      <c r="BN141" s="237"/>
      <c r="BO141" s="237"/>
      <c r="BP141" s="237"/>
      <c r="BQ141" s="237"/>
      <c r="BR141" s="237"/>
      <c r="BS141" s="237"/>
      <c r="BT141" s="237"/>
      <c r="BU141" s="237"/>
      <c r="BV141" s="237"/>
      <c r="BW141" s="237"/>
      <c r="BX141" s="237"/>
      <c r="BY141" s="237"/>
      <c r="BZ141" s="237"/>
      <c r="CA141" s="237"/>
      <c r="CB141" s="237"/>
      <c r="CC141" s="237"/>
      <c r="CD141" s="237"/>
      <c r="CE141" s="237"/>
      <c r="CF141" s="237"/>
      <c r="CG141" s="237"/>
      <c r="CH141" s="237"/>
      <c r="CI141" s="237"/>
      <c r="CJ141" s="237"/>
      <c r="CK141" s="237"/>
      <c r="CL141" s="237"/>
      <c r="CM141" s="237"/>
      <c r="CN141" s="237"/>
      <c r="CO141" s="237"/>
      <c r="CP141" s="237"/>
      <c r="CQ141" s="237"/>
      <c r="CR141" s="237"/>
      <c r="CS141" s="237"/>
      <c r="CT141" s="237"/>
      <c r="CU141" s="237"/>
      <c r="CV141" s="237"/>
      <c r="CW141" s="237"/>
      <c r="CX141" s="237"/>
      <c r="CY141" s="237"/>
      <c r="CZ141" s="237"/>
      <c r="DA141" s="237"/>
      <c r="DB141" s="237"/>
      <c r="DC141" s="237"/>
      <c r="DD141" s="237"/>
      <c r="DE141" s="237"/>
      <c r="DF141" s="237"/>
      <c r="DG141" s="237"/>
      <c r="DH141" s="237"/>
      <c r="DI141" s="237"/>
      <c r="DJ141" s="237"/>
      <c r="DK141" s="237"/>
      <c r="DL141" s="237"/>
      <c r="DM141" s="237"/>
      <c r="DN141" s="237"/>
      <c r="DO141" s="237"/>
      <c r="DP141" s="237"/>
      <c r="DQ141" s="237"/>
      <c r="DR141" s="237"/>
      <c r="DS141" s="237"/>
      <c r="DT141" s="237"/>
      <c r="DU141" s="237"/>
      <c r="DV141" s="237"/>
      <c r="DW141" s="237"/>
      <c r="DX141" s="237"/>
      <c r="DY141" s="237"/>
      <c r="DZ141" s="237"/>
      <c r="EA141" s="237"/>
      <c r="EB141" s="237"/>
      <c r="EC141" s="237"/>
      <c r="ED141" s="237"/>
      <c r="EE141" s="237"/>
      <c r="EF141" s="237"/>
      <c r="EG141" s="237"/>
      <c r="EH141" s="237"/>
      <c r="EI141" s="237"/>
      <c r="EJ141" s="237"/>
      <c r="EK141" s="237"/>
      <c r="EL141" s="289"/>
      <c r="EM141" s="289"/>
    </row>
    <row r="142" spans="1:143" ht="15" customHeight="1" x14ac:dyDescent="0.25">
      <c r="A142" s="286"/>
      <c r="B142" s="284"/>
      <c r="C142" s="284"/>
      <c r="D142" s="284"/>
      <c r="E142" s="284"/>
      <c r="F142" s="284"/>
      <c r="G142" s="284"/>
      <c r="H142" s="284"/>
      <c r="DJ142" s="65"/>
    </row>
    <row r="143" spans="1:143" ht="15" customHeight="1" x14ac:dyDescent="0.25">
      <c r="A143" s="286" t="s">
        <v>588</v>
      </c>
      <c r="B143" s="284"/>
      <c r="C143" s="284"/>
      <c r="D143" s="284"/>
      <c r="E143" s="284"/>
      <c r="F143" s="284"/>
      <c r="G143" s="284"/>
      <c r="H143" s="284"/>
      <c r="DJ143" s="65"/>
    </row>
    <row r="144" spans="1:143" ht="15" customHeight="1" x14ac:dyDescent="0.25">
      <c r="A144" s="286" t="s">
        <v>589</v>
      </c>
      <c r="B144" s="284"/>
      <c r="C144" s="284"/>
      <c r="D144" s="284"/>
      <c r="E144" s="284"/>
      <c r="F144" s="284"/>
      <c r="G144" s="284"/>
      <c r="H144" s="284"/>
      <c r="DJ144" s="65"/>
    </row>
    <row r="145" spans="1:143" ht="15" customHeight="1" x14ac:dyDescent="0.25">
      <c r="A145" s="324" t="s">
        <v>625</v>
      </c>
      <c r="B145" s="287"/>
      <c r="C145" s="287"/>
      <c r="D145" s="287"/>
      <c r="E145" s="287"/>
      <c r="F145" s="287"/>
      <c r="G145" s="287"/>
      <c r="H145" s="287"/>
      <c r="I145" s="287"/>
      <c r="J145" s="288"/>
      <c r="K145" s="288"/>
      <c r="L145" s="288"/>
      <c r="M145" s="288"/>
      <c r="N145" s="288"/>
      <c r="O145" s="288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  <c r="AP145" s="237"/>
      <c r="AQ145" s="237"/>
      <c r="AR145" s="237"/>
      <c r="AS145" s="237"/>
      <c r="AT145" s="237"/>
      <c r="AU145" s="237"/>
      <c r="AV145" s="237"/>
      <c r="AW145" s="237"/>
      <c r="AX145" s="237"/>
      <c r="AY145" s="237"/>
      <c r="AZ145" s="237"/>
      <c r="BA145" s="237"/>
      <c r="BB145" s="237"/>
      <c r="BC145" s="237"/>
      <c r="BD145" s="237"/>
      <c r="BE145" s="237"/>
      <c r="BF145" s="237"/>
      <c r="BG145" s="237"/>
      <c r="BH145" s="237"/>
      <c r="BI145" s="237"/>
      <c r="BJ145" s="237"/>
      <c r="BK145" s="237"/>
      <c r="BL145" s="237"/>
      <c r="BM145" s="237"/>
      <c r="BN145" s="237"/>
      <c r="BO145" s="237"/>
      <c r="BP145" s="237"/>
      <c r="BQ145" s="237"/>
      <c r="BR145" s="237"/>
      <c r="BS145" s="237"/>
      <c r="BT145" s="237"/>
      <c r="BU145" s="237"/>
      <c r="BV145" s="237"/>
      <c r="BW145" s="237"/>
      <c r="BX145" s="237"/>
      <c r="BY145" s="237"/>
      <c r="BZ145" s="237"/>
      <c r="CA145" s="237"/>
      <c r="CB145" s="237"/>
      <c r="CC145" s="237"/>
      <c r="CD145" s="237"/>
      <c r="CE145" s="237"/>
      <c r="CF145" s="237"/>
      <c r="CG145" s="237"/>
      <c r="CH145" s="237"/>
      <c r="CI145" s="237"/>
      <c r="CJ145" s="237"/>
      <c r="CK145" s="237"/>
      <c r="CL145" s="237"/>
      <c r="CM145" s="237"/>
      <c r="CN145" s="237"/>
      <c r="CO145" s="237"/>
      <c r="CP145" s="237"/>
      <c r="CQ145" s="237"/>
      <c r="CR145" s="237"/>
      <c r="CS145" s="237"/>
      <c r="CT145" s="237"/>
      <c r="CU145" s="237"/>
      <c r="CV145" s="237"/>
      <c r="CW145" s="237"/>
      <c r="CX145" s="237"/>
      <c r="CY145" s="237"/>
      <c r="CZ145" s="237"/>
      <c r="DA145" s="237"/>
      <c r="DB145" s="237"/>
      <c r="DC145" s="237"/>
      <c r="DD145" s="237"/>
      <c r="DE145" s="237"/>
      <c r="DF145" s="237"/>
      <c r="DG145" s="237"/>
      <c r="DH145" s="237"/>
      <c r="DI145" s="237"/>
      <c r="DJ145" s="237"/>
      <c r="DK145" s="237"/>
      <c r="DL145" s="237"/>
      <c r="DM145" s="237"/>
      <c r="DN145" s="237"/>
      <c r="DO145" s="237"/>
      <c r="DP145" s="237"/>
      <c r="DQ145" s="237"/>
      <c r="DR145" s="237"/>
      <c r="DS145" s="237"/>
      <c r="DT145" s="237"/>
      <c r="DU145" s="237"/>
      <c r="DV145" s="237"/>
      <c r="DW145" s="237"/>
      <c r="DX145" s="237"/>
      <c r="DY145" s="237"/>
      <c r="DZ145" s="237"/>
      <c r="EA145" s="237"/>
      <c r="EB145" s="237"/>
      <c r="EC145" s="237"/>
      <c r="ED145" s="237"/>
      <c r="EE145" s="237"/>
      <c r="EF145" s="237"/>
      <c r="EG145" s="237"/>
      <c r="EH145" s="237"/>
      <c r="EI145" s="237"/>
      <c r="EJ145" s="237"/>
      <c r="EK145" s="237"/>
      <c r="EL145" s="289"/>
      <c r="EM145" s="289"/>
    </row>
    <row r="146" spans="1:143" ht="15" customHeight="1" x14ac:dyDescent="0.25">
      <c r="A146" s="286"/>
      <c r="B146" s="284"/>
      <c r="C146" s="284"/>
      <c r="D146" s="284"/>
      <c r="E146" s="284"/>
      <c r="F146" s="284"/>
      <c r="G146" s="284"/>
      <c r="H146" s="284"/>
      <c r="DJ146" s="65"/>
    </row>
    <row r="147" spans="1:143" ht="15" customHeight="1" x14ac:dyDescent="0.25">
      <c r="A147" s="286" t="s">
        <v>182</v>
      </c>
      <c r="B147" s="284"/>
      <c r="C147" s="284"/>
      <c r="D147" s="284"/>
      <c r="E147" s="284"/>
      <c r="F147" s="284"/>
      <c r="G147" s="284"/>
      <c r="H147" s="284"/>
      <c r="DJ147" s="65"/>
    </row>
    <row r="148" spans="1:143" ht="15" customHeight="1" x14ac:dyDescent="0.25">
      <c r="A148" s="286" t="s">
        <v>590</v>
      </c>
      <c r="B148" s="284"/>
      <c r="C148" s="284"/>
      <c r="D148" s="284"/>
      <c r="E148" s="284"/>
      <c r="F148" s="284"/>
      <c r="G148" s="284"/>
      <c r="H148" s="284"/>
      <c r="DJ148" s="65"/>
    </row>
    <row r="149" spans="1:143" ht="15" customHeight="1" x14ac:dyDescent="0.25">
      <c r="A149" s="299" t="s">
        <v>591</v>
      </c>
      <c r="B149" s="287"/>
      <c r="C149" s="287"/>
      <c r="D149" s="287"/>
      <c r="E149" s="287"/>
      <c r="F149" s="287"/>
      <c r="G149" s="287"/>
      <c r="H149" s="287"/>
      <c r="I149" s="287"/>
      <c r="J149" s="288"/>
      <c r="K149" s="288"/>
      <c r="L149" s="288"/>
      <c r="M149" s="288"/>
      <c r="N149" s="288"/>
      <c r="O149" s="288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37"/>
      <c r="AQ149" s="237"/>
      <c r="AR149" s="237"/>
      <c r="AS149" s="237"/>
      <c r="AT149" s="237"/>
      <c r="AU149" s="237"/>
      <c r="AV149" s="237"/>
      <c r="AW149" s="237"/>
      <c r="AX149" s="237"/>
      <c r="AY149" s="237"/>
      <c r="AZ149" s="237"/>
      <c r="BA149" s="237"/>
      <c r="BB149" s="237"/>
      <c r="BC149" s="237"/>
      <c r="BD149" s="237"/>
      <c r="BE149" s="237"/>
      <c r="BF149" s="237"/>
      <c r="BG149" s="237"/>
      <c r="BH149" s="237"/>
      <c r="BI149" s="237"/>
      <c r="BJ149" s="237"/>
      <c r="BK149" s="237"/>
      <c r="BL149" s="237"/>
      <c r="BM149" s="237"/>
      <c r="BN149" s="237"/>
      <c r="BO149" s="237"/>
      <c r="BP149" s="237"/>
      <c r="BQ149" s="237"/>
      <c r="BR149" s="237"/>
      <c r="BS149" s="237"/>
      <c r="BT149" s="237"/>
      <c r="BU149" s="237"/>
      <c r="BV149" s="237"/>
      <c r="BW149" s="237"/>
      <c r="BX149" s="237"/>
      <c r="BY149" s="237"/>
      <c r="BZ149" s="237"/>
      <c r="CA149" s="237"/>
      <c r="CB149" s="237"/>
      <c r="CC149" s="237"/>
      <c r="CD149" s="237"/>
      <c r="CE149" s="237"/>
      <c r="CF149" s="237"/>
      <c r="CG149" s="237"/>
      <c r="CH149" s="237"/>
      <c r="CI149" s="237"/>
      <c r="CJ149" s="237"/>
      <c r="CK149" s="237"/>
      <c r="CL149" s="237"/>
      <c r="CM149" s="237"/>
      <c r="CN149" s="237"/>
      <c r="CO149" s="237"/>
      <c r="CP149" s="237"/>
      <c r="CQ149" s="237"/>
      <c r="CR149" s="237"/>
      <c r="CS149" s="237"/>
      <c r="CT149" s="237"/>
      <c r="CU149" s="237"/>
      <c r="CV149" s="237"/>
      <c r="CW149" s="237"/>
      <c r="CX149" s="237"/>
      <c r="CY149" s="237"/>
      <c r="CZ149" s="237"/>
      <c r="DA149" s="237"/>
      <c r="DB149" s="237"/>
      <c r="DC149" s="237"/>
      <c r="DD149" s="237"/>
      <c r="DE149" s="237"/>
      <c r="DF149" s="237"/>
      <c r="DG149" s="237"/>
      <c r="DH149" s="237"/>
      <c r="DI149" s="237"/>
      <c r="DJ149" s="237"/>
      <c r="DK149" s="237"/>
      <c r="DL149" s="237"/>
      <c r="DM149" s="237"/>
      <c r="DN149" s="237"/>
      <c r="DO149" s="237"/>
      <c r="DP149" s="237"/>
      <c r="DQ149" s="237"/>
      <c r="DR149" s="237"/>
      <c r="DS149" s="237"/>
      <c r="DT149" s="237"/>
      <c r="DU149" s="237"/>
      <c r="DV149" s="237"/>
      <c r="DW149" s="237"/>
      <c r="DX149" s="237"/>
      <c r="DY149" s="237"/>
      <c r="DZ149" s="237"/>
      <c r="EA149" s="237"/>
      <c r="EB149" s="237"/>
      <c r="EC149" s="237"/>
      <c r="ED149" s="237"/>
      <c r="EE149" s="237"/>
      <c r="EF149" s="237"/>
      <c r="EG149" s="237"/>
      <c r="EH149" s="237"/>
      <c r="EI149" s="237"/>
      <c r="EJ149" s="237"/>
      <c r="EK149" s="237"/>
      <c r="EL149" s="289"/>
      <c r="EM149" s="289"/>
    </row>
    <row r="150" spans="1:143" ht="15" customHeight="1" x14ac:dyDescent="0.25">
      <c r="A150" s="286" t="s">
        <v>653</v>
      </c>
      <c r="B150" s="284"/>
      <c r="C150" s="284"/>
      <c r="D150" s="284"/>
      <c r="E150" s="284"/>
      <c r="F150" s="284"/>
      <c r="G150" s="284"/>
      <c r="H150" s="284"/>
      <c r="DJ150" s="65"/>
    </row>
    <row r="151" spans="1:143" ht="15" customHeight="1" x14ac:dyDescent="0.25">
      <c r="A151" s="286" t="s">
        <v>592</v>
      </c>
      <c r="B151" s="284"/>
      <c r="C151" s="284"/>
      <c r="D151" s="284"/>
      <c r="E151" s="284"/>
      <c r="F151" s="284"/>
      <c r="G151" s="284"/>
      <c r="H151" s="284"/>
      <c r="DJ151" s="65"/>
    </row>
    <row r="152" spans="1:143" ht="15" customHeight="1" thickBot="1" x14ac:dyDescent="0.3">
      <c r="A152" s="323" t="s">
        <v>626</v>
      </c>
      <c r="B152" s="293"/>
      <c r="C152" s="293"/>
      <c r="D152" s="293"/>
      <c r="E152" s="293"/>
      <c r="F152" s="293"/>
      <c r="G152" s="293"/>
      <c r="H152" s="293"/>
      <c r="I152" s="293"/>
      <c r="J152" s="294"/>
      <c r="K152" s="294"/>
      <c r="L152" s="294"/>
      <c r="M152" s="294"/>
      <c r="N152" s="294"/>
      <c r="O152" s="294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  <c r="BT152" s="295"/>
      <c r="BU152" s="295"/>
      <c r="BV152" s="295"/>
      <c r="BW152" s="295"/>
      <c r="BX152" s="295"/>
      <c r="BY152" s="295"/>
      <c r="BZ152" s="295"/>
      <c r="CA152" s="295"/>
      <c r="CB152" s="295"/>
      <c r="CC152" s="295"/>
      <c r="CD152" s="295"/>
      <c r="CE152" s="295"/>
      <c r="CF152" s="295"/>
      <c r="CG152" s="295"/>
      <c r="CH152" s="295"/>
      <c r="CI152" s="295"/>
      <c r="CJ152" s="295"/>
      <c r="CK152" s="295"/>
      <c r="CL152" s="295"/>
      <c r="CM152" s="295"/>
      <c r="CN152" s="295"/>
      <c r="CO152" s="295"/>
      <c r="CP152" s="295"/>
      <c r="CQ152" s="295"/>
      <c r="CR152" s="295"/>
      <c r="CS152" s="295"/>
      <c r="CT152" s="295"/>
      <c r="CU152" s="295"/>
      <c r="CV152" s="295"/>
      <c r="CW152" s="295"/>
      <c r="CX152" s="295"/>
      <c r="CY152" s="295"/>
      <c r="CZ152" s="295"/>
      <c r="DA152" s="295"/>
      <c r="DB152" s="295"/>
      <c r="DC152" s="295"/>
      <c r="DD152" s="295"/>
      <c r="DE152" s="295"/>
      <c r="DF152" s="295"/>
      <c r="DG152" s="295"/>
      <c r="DH152" s="295"/>
      <c r="DI152" s="295"/>
      <c r="DJ152" s="295"/>
      <c r="DK152" s="295"/>
      <c r="DL152" s="295"/>
      <c r="DM152" s="295"/>
      <c r="DN152" s="295"/>
      <c r="DO152" s="295"/>
      <c r="DP152" s="295"/>
      <c r="DQ152" s="295"/>
      <c r="DR152" s="295"/>
      <c r="DS152" s="295"/>
      <c r="DT152" s="295"/>
      <c r="DU152" s="295"/>
      <c r="DV152" s="295"/>
      <c r="DW152" s="295"/>
      <c r="DX152" s="295"/>
      <c r="DY152" s="295"/>
      <c r="DZ152" s="295"/>
      <c r="EA152" s="295"/>
      <c r="EB152" s="295"/>
      <c r="EC152" s="295"/>
      <c r="ED152" s="295"/>
      <c r="EE152" s="295"/>
      <c r="EF152" s="295"/>
      <c r="EG152" s="295"/>
      <c r="EH152" s="295"/>
      <c r="EI152" s="295"/>
      <c r="EJ152" s="295"/>
      <c r="EK152" s="295"/>
      <c r="EL152" s="296"/>
      <c r="EM152" s="296"/>
    </row>
    <row r="153" spans="1:143" ht="15" customHeight="1" x14ac:dyDescent="0.25">
      <c r="A153" s="286"/>
      <c r="B153" s="284"/>
      <c r="C153" s="284"/>
      <c r="D153" s="284"/>
      <c r="E153" s="284"/>
      <c r="F153" s="284"/>
      <c r="G153" s="284"/>
      <c r="H153" s="284"/>
      <c r="DJ153" s="65"/>
    </row>
    <row r="154" spans="1:143" ht="15" customHeight="1" thickBot="1" x14ac:dyDescent="0.3">
      <c r="A154" s="323" t="s">
        <v>627</v>
      </c>
      <c r="B154" s="293"/>
      <c r="C154" s="293"/>
      <c r="D154" s="293"/>
      <c r="E154" s="293"/>
      <c r="F154" s="293"/>
      <c r="G154" s="293"/>
      <c r="H154" s="293"/>
      <c r="I154" s="293"/>
      <c r="J154" s="294"/>
      <c r="K154" s="294"/>
      <c r="L154" s="294"/>
      <c r="M154" s="294"/>
      <c r="N154" s="294"/>
      <c r="O154" s="294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  <c r="BT154" s="295"/>
      <c r="BU154" s="295"/>
      <c r="BV154" s="295"/>
      <c r="BW154" s="295"/>
      <c r="BX154" s="295"/>
      <c r="BY154" s="295"/>
      <c r="BZ154" s="295"/>
      <c r="CA154" s="295"/>
      <c r="CB154" s="295"/>
      <c r="CC154" s="295"/>
      <c r="CD154" s="295"/>
      <c r="CE154" s="295"/>
      <c r="CF154" s="295"/>
      <c r="CG154" s="295"/>
      <c r="CH154" s="295"/>
      <c r="CI154" s="295"/>
      <c r="CJ154" s="295"/>
      <c r="CK154" s="295"/>
      <c r="CL154" s="295"/>
      <c r="CM154" s="295"/>
      <c r="CN154" s="295"/>
      <c r="CO154" s="295"/>
      <c r="CP154" s="295"/>
      <c r="CQ154" s="295"/>
      <c r="CR154" s="295"/>
      <c r="CS154" s="295"/>
      <c r="CT154" s="295"/>
      <c r="CU154" s="295"/>
      <c r="CV154" s="295"/>
      <c r="CW154" s="295"/>
      <c r="CX154" s="295"/>
      <c r="CY154" s="295"/>
      <c r="CZ154" s="295"/>
      <c r="DA154" s="295"/>
      <c r="DB154" s="295"/>
      <c r="DC154" s="295"/>
      <c r="DD154" s="295"/>
      <c r="DE154" s="295"/>
      <c r="DF154" s="295"/>
      <c r="DG154" s="295"/>
      <c r="DH154" s="295"/>
      <c r="DI154" s="295"/>
      <c r="DJ154" s="295"/>
      <c r="DK154" s="295"/>
      <c r="DL154" s="295"/>
      <c r="DM154" s="295"/>
      <c r="DN154" s="295"/>
      <c r="DO154" s="295"/>
      <c r="DP154" s="295"/>
      <c r="DQ154" s="295"/>
      <c r="DR154" s="295"/>
      <c r="DS154" s="295"/>
      <c r="DT154" s="295"/>
      <c r="DU154" s="295"/>
      <c r="DV154" s="295"/>
      <c r="DW154" s="295"/>
      <c r="DX154" s="295"/>
      <c r="DY154" s="295"/>
      <c r="DZ154" s="295"/>
      <c r="EA154" s="295"/>
      <c r="EB154" s="295"/>
      <c r="EC154" s="295"/>
      <c r="ED154" s="295"/>
      <c r="EE154" s="295"/>
      <c r="EF154" s="295"/>
      <c r="EG154" s="295"/>
      <c r="EH154" s="295"/>
      <c r="EI154" s="295"/>
      <c r="EJ154" s="295"/>
      <c r="EK154" s="295"/>
      <c r="EL154" s="296"/>
      <c r="EM154" s="296"/>
    </row>
    <row r="155" spans="1:143" ht="15" customHeight="1" x14ac:dyDescent="0.25">
      <c r="A155" s="286"/>
      <c r="B155" s="284"/>
      <c r="C155" s="284"/>
      <c r="D155" s="284"/>
      <c r="E155" s="284"/>
      <c r="F155" s="284"/>
      <c r="G155" s="284"/>
      <c r="H155" s="284"/>
      <c r="DJ155" s="65"/>
    </row>
    <row r="156" spans="1:143" ht="15" customHeight="1" x14ac:dyDescent="0.25">
      <c r="A156" s="286" t="s">
        <v>615</v>
      </c>
      <c r="B156" s="284"/>
      <c r="C156" s="284"/>
      <c r="D156" s="284"/>
      <c r="E156" s="284"/>
      <c r="F156" s="284"/>
      <c r="G156" s="284"/>
      <c r="H156" s="284"/>
      <c r="DJ156" s="65"/>
    </row>
    <row r="157" spans="1:143" ht="15" customHeight="1" x14ac:dyDescent="0.25">
      <c r="A157" s="286" t="s">
        <v>616</v>
      </c>
      <c r="B157" s="284"/>
      <c r="C157" s="284"/>
      <c r="D157" s="284"/>
      <c r="E157" s="284"/>
      <c r="F157" s="284"/>
      <c r="G157" s="284"/>
      <c r="H157" s="284"/>
      <c r="DJ157" s="65"/>
    </row>
    <row r="158" spans="1:143" ht="15" customHeight="1" x14ac:dyDescent="0.25">
      <c r="A158" s="286" t="s">
        <v>617</v>
      </c>
      <c r="B158" s="284"/>
      <c r="C158" s="284"/>
      <c r="D158" s="284"/>
      <c r="E158" s="284"/>
      <c r="F158" s="284"/>
      <c r="G158" s="284"/>
      <c r="H158" s="284"/>
      <c r="DJ158" s="65"/>
    </row>
    <row r="159" spans="1:143" ht="15" customHeight="1" x14ac:dyDescent="0.25">
      <c r="A159" s="297" t="s">
        <v>630</v>
      </c>
      <c r="B159" s="284"/>
      <c r="C159" s="284"/>
      <c r="D159" s="284"/>
      <c r="E159" s="284"/>
      <c r="F159" s="284"/>
      <c r="G159" s="284"/>
      <c r="H159" s="284"/>
      <c r="I159" s="284"/>
      <c r="J159" s="152"/>
      <c r="K159" s="152"/>
      <c r="L159" s="152"/>
      <c r="M159" s="152"/>
      <c r="N159" s="152"/>
      <c r="O159" s="152"/>
      <c r="DK159" s="149"/>
      <c r="DL159" s="149"/>
      <c r="DM159" s="149"/>
      <c r="DN159" s="149"/>
      <c r="DO159" s="149"/>
      <c r="DP159" s="149"/>
      <c r="DQ159" s="149"/>
      <c r="DR159" s="149"/>
      <c r="DS159" s="149"/>
      <c r="DT159" s="149"/>
      <c r="DU159" s="149"/>
      <c r="DV159" s="149"/>
      <c r="DW159" s="149"/>
      <c r="DX159" s="149"/>
      <c r="DY159" s="149"/>
      <c r="DZ159" s="149"/>
      <c r="EA159" s="149"/>
      <c r="EB159" s="149"/>
      <c r="EC159" s="149"/>
      <c r="ED159" s="149"/>
      <c r="EE159" s="149"/>
      <c r="EF159" s="149"/>
      <c r="EG159" s="149"/>
      <c r="EH159" s="149"/>
      <c r="EI159" s="149"/>
      <c r="EJ159" s="149"/>
      <c r="EK159" s="149"/>
    </row>
    <row r="160" spans="1:143" ht="15" customHeight="1" x14ac:dyDescent="0.25">
      <c r="A160" s="297" t="s">
        <v>631</v>
      </c>
      <c r="B160" s="284"/>
      <c r="C160" s="284"/>
      <c r="D160" s="284"/>
      <c r="E160" s="284"/>
      <c r="F160" s="284"/>
      <c r="G160" s="284"/>
      <c r="H160" s="284"/>
      <c r="I160" s="284"/>
      <c r="J160" s="152"/>
      <c r="K160" s="152"/>
      <c r="L160" s="152"/>
      <c r="M160" s="152"/>
      <c r="N160" s="152"/>
      <c r="O160" s="152"/>
      <c r="DK160" s="149"/>
      <c r="DL160" s="149"/>
      <c r="DM160" s="149"/>
      <c r="DN160" s="149"/>
      <c r="DO160" s="149"/>
      <c r="DP160" s="149"/>
      <c r="DQ160" s="149"/>
      <c r="DR160" s="149"/>
      <c r="DS160" s="149"/>
      <c r="DT160" s="149"/>
      <c r="DU160" s="149"/>
      <c r="DV160" s="149"/>
      <c r="DW160" s="149"/>
      <c r="DX160" s="149"/>
      <c r="DY160" s="149"/>
      <c r="DZ160" s="149"/>
      <c r="EA160" s="149"/>
      <c r="EB160" s="149"/>
      <c r="EC160" s="149"/>
      <c r="ED160" s="149"/>
      <c r="EE160" s="149"/>
      <c r="EF160" s="149"/>
      <c r="EG160" s="149"/>
      <c r="EH160" s="149"/>
      <c r="EI160" s="149"/>
      <c r="EJ160" s="149"/>
      <c r="EK160" s="149"/>
    </row>
    <row r="161" spans="1:143" ht="15" customHeight="1" x14ac:dyDescent="0.25">
      <c r="A161" s="297" t="s">
        <v>29</v>
      </c>
      <c r="B161" s="284"/>
      <c r="C161" s="284"/>
      <c r="D161" s="284"/>
      <c r="E161" s="284"/>
      <c r="F161" s="284"/>
      <c r="G161" s="284"/>
      <c r="H161" s="284"/>
      <c r="I161" s="284"/>
      <c r="J161" s="152"/>
      <c r="K161" s="152"/>
      <c r="L161" s="152"/>
      <c r="M161" s="152"/>
      <c r="N161" s="152"/>
      <c r="O161" s="152"/>
      <c r="DK161" s="149"/>
      <c r="DL161" s="149"/>
      <c r="DM161" s="149"/>
      <c r="DN161" s="149"/>
      <c r="DO161" s="149"/>
      <c r="DP161" s="149"/>
      <c r="DQ161" s="149"/>
      <c r="DR161" s="149"/>
      <c r="DS161" s="149"/>
      <c r="DT161" s="149"/>
      <c r="DU161" s="149"/>
      <c r="DV161" s="149"/>
      <c r="DW161" s="149"/>
      <c r="DX161" s="149"/>
      <c r="DY161" s="149"/>
      <c r="DZ161" s="149"/>
      <c r="EA161" s="149"/>
      <c r="EB161" s="149"/>
      <c r="EC161" s="149"/>
      <c r="ED161" s="149"/>
      <c r="EE161" s="149"/>
      <c r="EF161" s="149"/>
      <c r="EG161" s="149"/>
      <c r="EH161" s="149"/>
      <c r="EI161" s="149"/>
      <c r="EJ161" s="149"/>
      <c r="EK161" s="149"/>
    </row>
    <row r="162" spans="1:143" ht="15" customHeight="1" x14ac:dyDescent="0.25">
      <c r="A162" s="297" t="s">
        <v>632</v>
      </c>
      <c r="B162" s="284"/>
      <c r="C162" s="284"/>
      <c r="D162" s="284"/>
      <c r="E162" s="284"/>
      <c r="F162" s="284"/>
      <c r="G162" s="284"/>
      <c r="H162" s="284"/>
      <c r="I162" s="284"/>
      <c r="J162" s="152"/>
      <c r="K162" s="152"/>
      <c r="L162" s="152"/>
      <c r="M162" s="152"/>
      <c r="N162" s="152"/>
      <c r="O162" s="152"/>
      <c r="DK162" s="149"/>
      <c r="DL162" s="149"/>
      <c r="DM162" s="149"/>
      <c r="DN162" s="149"/>
      <c r="DO162" s="149"/>
      <c r="DP162" s="149"/>
      <c r="DQ162" s="149"/>
      <c r="DR162" s="149"/>
      <c r="DS162" s="149"/>
      <c r="DT162" s="149"/>
      <c r="DU162" s="149"/>
      <c r="DV162" s="149"/>
      <c r="DW162" s="149"/>
      <c r="DX162" s="149"/>
      <c r="DY162" s="149"/>
      <c r="DZ162" s="149"/>
      <c r="EA162" s="149"/>
      <c r="EB162" s="149"/>
      <c r="EC162" s="149"/>
      <c r="ED162" s="149"/>
      <c r="EE162" s="149"/>
      <c r="EF162" s="149"/>
      <c r="EG162" s="149"/>
      <c r="EH162" s="149"/>
      <c r="EI162" s="149"/>
      <c r="EJ162" s="149"/>
      <c r="EK162" s="149"/>
    </row>
    <row r="163" spans="1:143" ht="15" customHeight="1" x14ac:dyDescent="0.25">
      <c r="A163" s="297" t="s">
        <v>528</v>
      </c>
      <c r="B163" s="284"/>
      <c r="C163" s="284"/>
      <c r="D163" s="284"/>
      <c r="E163" s="284"/>
      <c r="F163" s="284"/>
      <c r="G163" s="284"/>
      <c r="H163" s="284"/>
      <c r="I163" s="284"/>
      <c r="J163" s="152"/>
      <c r="K163" s="152"/>
      <c r="L163" s="152"/>
      <c r="M163" s="152"/>
      <c r="N163" s="152"/>
      <c r="O163" s="152"/>
      <c r="DK163" s="149"/>
      <c r="DL163" s="149"/>
      <c r="DM163" s="149"/>
      <c r="DN163" s="149"/>
      <c r="DO163" s="149"/>
      <c r="DP163" s="149"/>
      <c r="DQ163" s="149"/>
      <c r="DR163" s="149"/>
      <c r="DS163" s="149"/>
      <c r="DT163" s="149"/>
      <c r="DU163" s="149"/>
      <c r="DV163" s="149"/>
      <c r="DW163" s="149"/>
      <c r="DX163" s="149"/>
      <c r="DY163" s="149"/>
      <c r="DZ163" s="149"/>
      <c r="EA163" s="149"/>
      <c r="EB163" s="149"/>
      <c r="EC163" s="149"/>
      <c r="ED163" s="149"/>
      <c r="EE163" s="149"/>
      <c r="EF163" s="149"/>
      <c r="EG163" s="149"/>
      <c r="EH163" s="149"/>
      <c r="EI163" s="149"/>
      <c r="EJ163" s="149"/>
      <c r="EK163" s="149"/>
    </row>
    <row r="164" spans="1:143" ht="15" customHeight="1" x14ac:dyDescent="0.25">
      <c r="A164" s="286" t="s">
        <v>32</v>
      </c>
      <c r="B164" s="284"/>
      <c r="C164" s="284"/>
      <c r="D164" s="284"/>
      <c r="E164" s="284"/>
      <c r="F164" s="284"/>
      <c r="G164" s="284"/>
      <c r="H164" s="284"/>
      <c r="DJ164" s="65"/>
    </row>
    <row r="165" spans="1:143" ht="15" customHeight="1" x14ac:dyDescent="0.25">
      <c r="A165" s="286"/>
      <c r="B165" s="284"/>
      <c r="C165" s="284"/>
      <c r="D165" s="284"/>
      <c r="E165" s="284"/>
      <c r="F165" s="284"/>
      <c r="G165" s="284"/>
      <c r="H165" s="284"/>
      <c r="DJ165" s="65"/>
    </row>
    <row r="166" spans="1:143" ht="15" customHeight="1" thickBot="1" x14ac:dyDescent="0.3">
      <c r="A166" s="300" t="s">
        <v>593</v>
      </c>
      <c r="B166" s="293"/>
      <c r="C166" s="293"/>
      <c r="D166" s="293"/>
      <c r="E166" s="293"/>
      <c r="F166" s="293"/>
      <c r="G166" s="293"/>
      <c r="H166" s="293"/>
      <c r="I166" s="293"/>
      <c r="J166" s="294"/>
      <c r="K166" s="294"/>
      <c r="L166" s="294"/>
      <c r="M166" s="294"/>
      <c r="N166" s="294"/>
      <c r="O166" s="294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5"/>
      <c r="AS166" s="295"/>
      <c r="AT166" s="295"/>
      <c r="AU166" s="295"/>
      <c r="AV166" s="295"/>
      <c r="AW166" s="295"/>
      <c r="AX166" s="295"/>
      <c r="AY166" s="295"/>
      <c r="AZ166" s="295"/>
      <c r="BA166" s="295"/>
      <c r="BB166" s="295"/>
      <c r="BC166" s="295"/>
      <c r="BD166" s="295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5"/>
      <c r="BO166" s="295"/>
      <c r="BP166" s="295"/>
      <c r="BQ166" s="295"/>
      <c r="BR166" s="295"/>
      <c r="BS166" s="295"/>
      <c r="BT166" s="295"/>
      <c r="BU166" s="295"/>
      <c r="BV166" s="295"/>
      <c r="BW166" s="295"/>
      <c r="BX166" s="295"/>
      <c r="BY166" s="295"/>
      <c r="BZ166" s="295"/>
      <c r="CA166" s="295"/>
      <c r="CB166" s="295"/>
      <c r="CC166" s="295"/>
      <c r="CD166" s="295"/>
      <c r="CE166" s="295"/>
      <c r="CF166" s="295"/>
      <c r="CG166" s="295"/>
      <c r="CH166" s="295"/>
      <c r="CI166" s="295"/>
      <c r="CJ166" s="295"/>
      <c r="CK166" s="295"/>
      <c r="CL166" s="295"/>
      <c r="CM166" s="295"/>
      <c r="CN166" s="295"/>
      <c r="CO166" s="295"/>
      <c r="CP166" s="295"/>
      <c r="CQ166" s="295"/>
      <c r="CR166" s="295"/>
      <c r="CS166" s="295"/>
      <c r="CT166" s="295"/>
      <c r="CU166" s="295"/>
      <c r="CV166" s="295"/>
      <c r="CW166" s="295"/>
      <c r="CX166" s="295"/>
      <c r="CY166" s="295"/>
      <c r="CZ166" s="295"/>
      <c r="DA166" s="295"/>
      <c r="DB166" s="295"/>
      <c r="DC166" s="295"/>
      <c r="DD166" s="295"/>
      <c r="DE166" s="295"/>
      <c r="DF166" s="295"/>
      <c r="DG166" s="295"/>
      <c r="DH166" s="295"/>
      <c r="DI166" s="295"/>
      <c r="DJ166" s="295"/>
      <c r="DK166" s="295"/>
      <c r="DL166" s="295"/>
      <c r="DM166" s="295"/>
      <c r="DN166" s="295"/>
      <c r="DO166" s="295"/>
      <c r="DP166" s="295"/>
      <c r="DQ166" s="295"/>
      <c r="DR166" s="295"/>
      <c r="DS166" s="295"/>
      <c r="DT166" s="295"/>
      <c r="DU166" s="295"/>
      <c r="DV166" s="295"/>
      <c r="DW166" s="295"/>
      <c r="DX166" s="295"/>
      <c r="DY166" s="295"/>
      <c r="DZ166" s="295"/>
      <c r="EA166" s="295"/>
      <c r="EB166" s="295"/>
      <c r="EC166" s="295"/>
      <c r="ED166" s="295"/>
      <c r="EE166" s="295"/>
      <c r="EF166" s="295"/>
      <c r="EG166" s="295"/>
      <c r="EH166" s="295"/>
      <c r="EI166" s="295"/>
      <c r="EJ166" s="295"/>
      <c r="EK166" s="295"/>
      <c r="EL166" s="296"/>
      <c r="EM166" s="296"/>
    </row>
    <row r="167" spans="1:143" ht="15" customHeight="1" x14ac:dyDescent="0.25">
      <c r="A167" s="286"/>
      <c r="B167" s="284"/>
      <c r="C167" s="284"/>
      <c r="D167" s="284"/>
      <c r="E167" s="284"/>
      <c r="F167" s="284"/>
      <c r="G167" s="284"/>
      <c r="H167" s="284"/>
      <c r="DJ167" s="65"/>
    </row>
    <row r="168" spans="1:143" ht="15" customHeight="1" x14ac:dyDescent="0.25">
      <c r="A168" s="286" t="s">
        <v>594</v>
      </c>
      <c r="B168" s="284"/>
      <c r="C168" s="284"/>
      <c r="D168" s="284"/>
      <c r="E168" s="284"/>
      <c r="F168" s="284"/>
      <c r="G168" s="284"/>
      <c r="H168" s="284"/>
      <c r="DJ168" s="65"/>
    </row>
    <row r="169" spans="1:143" ht="15" customHeight="1" x14ac:dyDescent="0.25">
      <c r="A169" s="286" t="s">
        <v>621</v>
      </c>
      <c r="B169" s="284"/>
      <c r="C169" s="284"/>
      <c r="D169" s="284"/>
      <c r="E169" s="284"/>
      <c r="F169" s="284"/>
      <c r="G169" s="284"/>
      <c r="H169" s="284"/>
      <c r="DJ169" s="65"/>
    </row>
    <row r="170" spans="1:143" ht="15" customHeight="1" x14ac:dyDescent="0.25">
      <c r="A170" s="286" t="s">
        <v>595</v>
      </c>
      <c r="B170" s="284"/>
      <c r="C170" s="284"/>
      <c r="D170" s="284"/>
      <c r="E170" s="284"/>
      <c r="F170" s="284"/>
      <c r="G170" s="284"/>
      <c r="H170" s="284"/>
      <c r="DJ170" s="65"/>
    </row>
    <row r="171" spans="1:143" ht="15" customHeight="1" x14ac:dyDescent="0.25">
      <c r="A171" s="286"/>
      <c r="B171" s="284"/>
      <c r="C171" s="284"/>
      <c r="D171" s="284"/>
      <c r="E171" s="284"/>
      <c r="F171" s="284"/>
      <c r="G171" s="284"/>
      <c r="H171" s="284"/>
      <c r="DJ171" s="65"/>
    </row>
    <row r="172" spans="1:143" ht="15" customHeight="1" x14ac:dyDescent="0.25">
      <c r="A172" s="299" t="s">
        <v>596</v>
      </c>
      <c r="B172" s="287"/>
      <c r="C172" s="287"/>
      <c r="D172" s="287"/>
      <c r="E172" s="287"/>
      <c r="F172" s="287"/>
      <c r="G172" s="287"/>
      <c r="H172" s="287"/>
      <c r="I172" s="287"/>
      <c r="J172" s="288"/>
      <c r="K172" s="288"/>
      <c r="L172" s="288"/>
      <c r="M172" s="288"/>
      <c r="N172" s="288"/>
      <c r="O172" s="288"/>
      <c r="P172" s="237"/>
      <c r="Q172" s="237"/>
      <c r="R172" s="237"/>
      <c r="S172" s="237"/>
      <c r="T172" s="237"/>
      <c r="U172" s="237"/>
      <c r="V172" s="237"/>
      <c r="W172" s="237"/>
      <c r="X172" s="237"/>
      <c r="Y172" s="237"/>
      <c r="Z172" s="237"/>
      <c r="AA172" s="237"/>
      <c r="AB172" s="237"/>
      <c r="AC172" s="237"/>
      <c r="AD172" s="237"/>
      <c r="AE172" s="237"/>
      <c r="AF172" s="237"/>
      <c r="AG172" s="237"/>
      <c r="AH172" s="237"/>
      <c r="AI172" s="237"/>
      <c r="AJ172" s="237"/>
      <c r="AK172" s="237"/>
      <c r="AL172" s="237"/>
      <c r="AM172" s="237"/>
      <c r="AN172" s="237"/>
      <c r="AO172" s="237"/>
      <c r="AP172" s="237"/>
      <c r="AQ172" s="237"/>
      <c r="AR172" s="237"/>
      <c r="AS172" s="237"/>
      <c r="AT172" s="237"/>
      <c r="AU172" s="237"/>
      <c r="AV172" s="237"/>
      <c r="AW172" s="237"/>
      <c r="AX172" s="237"/>
      <c r="AY172" s="237"/>
      <c r="AZ172" s="237"/>
      <c r="BA172" s="237"/>
      <c r="BB172" s="237"/>
      <c r="BC172" s="237"/>
      <c r="BD172" s="237"/>
      <c r="BE172" s="237"/>
      <c r="BF172" s="237"/>
      <c r="BG172" s="237"/>
      <c r="BH172" s="237"/>
      <c r="BI172" s="237"/>
      <c r="BJ172" s="237"/>
      <c r="BK172" s="237"/>
      <c r="BL172" s="237"/>
      <c r="BM172" s="237"/>
      <c r="BN172" s="237"/>
      <c r="BO172" s="237"/>
      <c r="BP172" s="237"/>
      <c r="BQ172" s="237"/>
      <c r="BR172" s="237"/>
      <c r="BS172" s="237"/>
      <c r="BT172" s="237"/>
      <c r="BU172" s="237"/>
      <c r="BV172" s="237"/>
      <c r="BW172" s="237"/>
      <c r="BX172" s="237"/>
      <c r="BY172" s="237"/>
      <c r="BZ172" s="237"/>
      <c r="CA172" s="237"/>
      <c r="CB172" s="237"/>
      <c r="CC172" s="237"/>
      <c r="CD172" s="237"/>
      <c r="CE172" s="237"/>
      <c r="CF172" s="237"/>
      <c r="CG172" s="237"/>
      <c r="CH172" s="237"/>
      <c r="CI172" s="237"/>
      <c r="CJ172" s="237"/>
      <c r="CK172" s="237"/>
      <c r="CL172" s="237"/>
      <c r="CM172" s="237"/>
      <c r="CN172" s="237"/>
      <c r="CO172" s="237"/>
      <c r="CP172" s="237"/>
      <c r="CQ172" s="237"/>
      <c r="CR172" s="237"/>
      <c r="CS172" s="237"/>
      <c r="CT172" s="237"/>
      <c r="CU172" s="237"/>
      <c r="CV172" s="237"/>
      <c r="CW172" s="237"/>
      <c r="CX172" s="237"/>
      <c r="CY172" s="237"/>
      <c r="CZ172" s="237"/>
      <c r="DA172" s="237"/>
      <c r="DB172" s="237"/>
      <c r="DC172" s="237"/>
      <c r="DD172" s="237"/>
      <c r="DE172" s="237"/>
      <c r="DF172" s="237"/>
      <c r="DG172" s="237"/>
      <c r="DH172" s="237"/>
      <c r="DI172" s="237"/>
      <c r="DJ172" s="237"/>
      <c r="DK172" s="237"/>
      <c r="DL172" s="237"/>
      <c r="DM172" s="237"/>
      <c r="DN172" s="237"/>
      <c r="DO172" s="237"/>
      <c r="DP172" s="237"/>
      <c r="DQ172" s="237"/>
      <c r="DR172" s="237"/>
      <c r="DS172" s="237"/>
      <c r="DT172" s="237"/>
      <c r="DU172" s="237"/>
      <c r="DV172" s="237"/>
      <c r="DW172" s="237"/>
      <c r="DX172" s="237"/>
      <c r="DY172" s="237"/>
      <c r="DZ172" s="237"/>
      <c r="EA172" s="237"/>
      <c r="EB172" s="237"/>
      <c r="EC172" s="237"/>
      <c r="ED172" s="237"/>
      <c r="EE172" s="237"/>
      <c r="EF172" s="237"/>
      <c r="EG172" s="237"/>
      <c r="EH172" s="237"/>
      <c r="EI172" s="237"/>
      <c r="EJ172" s="237"/>
      <c r="EK172" s="237"/>
      <c r="EL172" s="289"/>
      <c r="EM172" s="289"/>
    </row>
    <row r="173" spans="1:143" ht="15" customHeight="1" x14ac:dyDescent="0.25">
      <c r="A173" s="286"/>
      <c r="B173" s="284"/>
      <c r="C173" s="284"/>
      <c r="D173" s="284"/>
      <c r="E173" s="284"/>
      <c r="F173" s="284"/>
      <c r="G173" s="284"/>
      <c r="H173" s="284"/>
      <c r="DJ173" s="65"/>
    </row>
    <row r="174" spans="1:143" ht="15" customHeight="1" x14ac:dyDescent="0.25">
      <c r="A174" s="286" t="s">
        <v>597</v>
      </c>
      <c r="B174" s="284"/>
      <c r="C174" s="284"/>
      <c r="D174" s="284"/>
      <c r="E174" s="284"/>
      <c r="F174" s="284"/>
      <c r="G174" s="284"/>
      <c r="H174" s="284"/>
      <c r="DJ174" s="65"/>
    </row>
    <row r="175" spans="1:143" ht="15" customHeight="1" x14ac:dyDescent="0.25">
      <c r="A175" s="286" t="s">
        <v>598</v>
      </c>
      <c r="B175" s="284"/>
      <c r="C175" s="284"/>
      <c r="D175" s="284"/>
      <c r="E175" s="284"/>
      <c r="F175" s="284"/>
      <c r="G175" s="284"/>
      <c r="H175" s="284"/>
      <c r="DJ175" s="65"/>
    </row>
    <row r="176" spans="1:143" ht="15" customHeight="1" x14ac:dyDescent="0.25">
      <c r="A176" s="286" t="s">
        <v>599</v>
      </c>
      <c r="B176" s="284"/>
      <c r="C176" s="284"/>
      <c r="D176" s="284"/>
      <c r="E176" s="284"/>
      <c r="F176" s="284"/>
      <c r="G176" s="284"/>
      <c r="H176" s="284"/>
      <c r="DJ176" s="65"/>
    </row>
    <row r="177" spans="1:143" ht="15" customHeight="1" x14ac:dyDescent="0.25">
      <c r="A177" s="286" t="s">
        <v>600</v>
      </c>
      <c r="B177" s="284"/>
      <c r="C177" s="284"/>
      <c r="D177" s="284"/>
      <c r="E177" s="284"/>
      <c r="F177" s="284"/>
      <c r="G177" s="284"/>
      <c r="H177" s="284"/>
      <c r="DJ177" s="65"/>
    </row>
    <row r="178" spans="1:143" ht="15" customHeight="1" x14ac:dyDescent="0.25">
      <c r="A178" s="286" t="s">
        <v>601</v>
      </c>
      <c r="B178" s="284"/>
      <c r="C178" s="284"/>
      <c r="D178" s="284"/>
      <c r="E178" s="284"/>
      <c r="F178" s="284"/>
      <c r="G178" s="284"/>
      <c r="H178" s="284"/>
      <c r="DJ178" s="65"/>
    </row>
    <row r="179" spans="1:143" ht="15" customHeight="1" x14ac:dyDescent="0.25">
      <c r="A179" s="286"/>
      <c r="B179" s="284"/>
      <c r="C179" s="284"/>
      <c r="D179" s="284"/>
      <c r="E179" s="284"/>
      <c r="F179" s="284"/>
      <c r="G179" s="284"/>
      <c r="H179" s="284"/>
      <c r="DJ179" s="65"/>
    </row>
    <row r="180" spans="1:143" ht="15" customHeight="1" x14ac:dyDescent="0.25">
      <c r="A180" s="299" t="s">
        <v>602</v>
      </c>
      <c r="B180" s="287"/>
      <c r="C180" s="287"/>
      <c r="D180" s="287"/>
      <c r="E180" s="287"/>
      <c r="F180" s="287"/>
      <c r="G180" s="287"/>
      <c r="H180" s="287"/>
      <c r="I180" s="287"/>
      <c r="J180" s="288"/>
      <c r="K180" s="288"/>
      <c r="L180" s="288"/>
      <c r="M180" s="288"/>
      <c r="N180" s="288"/>
      <c r="O180" s="288"/>
      <c r="P180" s="237"/>
      <c r="Q180" s="237"/>
      <c r="R180" s="237"/>
      <c r="S180" s="237"/>
      <c r="T180" s="237"/>
      <c r="U180" s="237"/>
      <c r="V180" s="237"/>
      <c r="W180" s="237"/>
      <c r="X180" s="237"/>
      <c r="Y180" s="237"/>
      <c r="Z180" s="237"/>
      <c r="AA180" s="237"/>
      <c r="AB180" s="237"/>
      <c r="AC180" s="237"/>
      <c r="AD180" s="237"/>
      <c r="AE180" s="237"/>
      <c r="AF180" s="237"/>
      <c r="AG180" s="237"/>
      <c r="AH180" s="237"/>
      <c r="AI180" s="237"/>
      <c r="AJ180" s="237"/>
      <c r="AK180" s="237"/>
      <c r="AL180" s="237"/>
      <c r="AM180" s="237"/>
      <c r="AN180" s="237"/>
      <c r="AO180" s="237"/>
      <c r="AP180" s="237"/>
      <c r="AQ180" s="237"/>
      <c r="AR180" s="237"/>
      <c r="AS180" s="237"/>
      <c r="AT180" s="237"/>
      <c r="AU180" s="237"/>
      <c r="AV180" s="237"/>
      <c r="AW180" s="237"/>
      <c r="AX180" s="237"/>
      <c r="AY180" s="237"/>
      <c r="AZ180" s="237"/>
      <c r="BA180" s="237"/>
      <c r="BB180" s="237"/>
      <c r="BC180" s="237"/>
      <c r="BD180" s="237"/>
      <c r="BE180" s="237"/>
      <c r="BF180" s="237"/>
      <c r="BG180" s="237"/>
      <c r="BH180" s="237"/>
      <c r="BI180" s="237"/>
      <c r="BJ180" s="237"/>
      <c r="BK180" s="237"/>
      <c r="BL180" s="237"/>
      <c r="BM180" s="237"/>
      <c r="BN180" s="237"/>
      <c r="BO180" s="237"/>
      <c r="BP180" s="237"/>
      <c r="BQ180" s="237"/>
      <c r="BR180" s="237"/>
      <c r="BS180" s="237"/>
      <c r="BT180" s="237"/>
      <c r="BU180" s="237"/>
      <c r="BV180" s="237"/>
      <c r="BW180" s="237"/>
      <c r="BX180" s="237"/>
      <c r="BY180" s="237"/>
      <c r="BZ180" s="237"/>
      <c r="CA180" s="237"/>
      <c r="CB180" s="237"/>
      <c r="CC180" s="237"/>
      <c r="CD180" s="237"/>
      <c r="CE180" s="237"/>
      <c r="CF180" s="237"/>
      <c r="CG180" s="237"/>
      <c r="CH180" s="237"/>
      <c r="CI180" s="237"/>
      <c r="CJ180" s="237"/>
      <c r="CK180" s="237"/>
      <c r="CL180" s="237"/>
      <c r="CM180" s="237"/>
      <c r="CN180" s="237"/>
      <c r="CO180" s="237"/>
      <c r="CP180" s="237"/>
      <c r="CQ180" s="237"/>
      <c r="CR180" s="237"/>
      <c r="CS180" s="237"/>
      <c r="CT180" s="237"/>
      <c r="CU180" s="237"/>
      <c r="CV180" s="237"/>
      <c r="CW180" s="237"/>
      <c r="CX180" s="237"/>
      <c r="CY180" s="237"/>
      <c r="CZ180" s="237"/>
      <c r="DA180" s="237"/>
      <c r="DB180" s="237"/>
      <c r="DC180" s="237"/>
      <c r="DD180" s="237"/>
      <c r="DE180" s="237"/>
      <c r="DF180" s="237"/>
      <c r="DG180" s="237"/>
      <c r="DH180" s="237"/>
      <c r="DI180" s="237"/>
      <c r="DJ180" s="237"/>
      <c r="DK180" s="237"/>
      <c r="DL180" s="237"/>
      <c r="DM180" s="237"/>
      <c r="DN180" s="237"/>
      <c r="DO180" s="237"/>
      <c r="DP180" s="237"/>
      <c r="DQ180" s="237"/>
      <c r="DR180" s="237"/>
      <c r="DS180" s="237"/>
      <c r="DT180" s="237"/>
      <c r="DU180" s="237"/>
      <c r="DV180" s="237"/>
      <c r="DW180" s="237"/>
      <c r="DX180" s="237"/>
      <c r="DY180" s="237"/>
      <c r="DZ180" s="237"/>
      <c r="EA180" s="237"/>
      <c r="EB180" s="237"/>
      <c r="EC180" s="237"/>
      <c r="ED180" s="237"/>
      <c r="EE180" s="237"/>
      <c r="EF180" s="237"/>
      <c r="EG180" s="237"/>
      <c r="EH180" s="237"/>
      <c r="EI180" s="237"/>
      <c r="EJ180" s="237"/>
      <c r="EK180" s="237"/>
      <c r="EL180" s="289"/>
      <c r="EM180" s="289"/>
    </row>
    <row r="181" spans="1:143" ht="15" customHeight="1" x14ac:dyDescent="0.25">
      <c r="A181" s="286"/>
      <c r="B181" s="284"/>
      <c r="C181" s="284"/>
      <c r="D181" s="284"/>
      <c r="E181" s="284"/>
      <c r="F181" s="284"/>
      <c r="G181" s="284"/>
      <c r="H181" s="284"/>
      <c r="DJ181" s="65"/>
    </row>
    <row r="182" spans="1:143" ht="15" customHeight="1" x14ac:dyDescent="0.25">
      <c r="A182" s="286" t="s">
        <v>629</v>
      </c>
      <c r="B182" s="284"/>
      <c r="C182" s="284"/>
      <c r="D182" s="284"/>
      <c r="E182" s="284"/>
      <c r="F182" s="284"/>
      <c r="G182" s="284"/>
      <c r="H182" s="284"/>
      <c r="DJ182" s="65"/>
    </row>
    <row r="183" spans="1:143" ht="15" customHeight="1" x14ac:dyDescent="0.25">
      <c r="A183" s="286" t="s">
        <v>628</v>
      </c>
      <c r="B183" s="284"/>
      <c r="C183" s="284"/>
      <c r="D183" s="284"/>
      <c r="E183" s="284"/>
      <c r="F183" s="284"/>
      <c r="G183" s="284"/>
      <c r="H183" s="284"/>
      <c r="DJ183" s="65"/>
    </row>
    <row r="184" spans="1:143" ht="15" customHeight="1" x14ac:dyDescent="0.25">
      <c r="A184" s="286" t="s">
        <v>603</v>
      </c>
      <c r="B184" s="284"/>
      <c r="C184" s="284"/>
      <c r="D184" s="284"/>
      <c r="E184" s="284"/>
      <c r="F184" s="284"/>
      <c r="G184" s="284"/>
      <c r="H184" s="284"/>
      <c r="DJ184" s="65"/>
    </row>
    <row r="185" spans="1:143" ht="15" customHeight="1" x14ac:dyDescent="0.25">
      <c r="A185" s="286" t="s">
        <v>604</v>
      </c>
      <c r="B185" s="284"/>
      <c r="C185" s="284"/>
      <c r="D185" s="284"/>
      <c r="E185" s="284"/>
      <c r="F185" s="284"/>
      <c r="G185" s="284"/>
      <c r="H185" s="284"/>
      <c r="DJ185" s="65"/>
    </row>
    <row r="186" spans="1:143" ht="15" customHeight="1" x14ac:dyDescent="0.25">
      <c r="A186" s="286"/>
      <c r="B186" s="284"/>
      <c r="C186" s="284"/>
      <c r="D186" s="284"/>
      <c r="E186" s="284"/>
      <c r="F186" s="284"/>
      <c r="G186" s="284"/>
      <c r="H186" s="284"/>
      <c r="DJ186" s="65"/>
    </row>
    <row r="187" spans="1:143" ht="15" customHeight="1" thickBot="1" x14ac:dyDescent="0.3">
      <c r="A187" s="300" t="s">
        <v>605</v>
      </c>
      <c r="B187" s="293"/>
      <c r="C187" s="293"/>
      <c r="D187" s="293"/>
      <c r="E187" s="293"/>
      <c r="F187" s="293"/>
      <c r="G187" s="293"/>
      <c r="H187" s="293"/>
      <c r="I187" s="293"/>
      <c r="J187" s="294"/>
      <c r="K187" s="294"/>
      <c r="L187" s="294"/>
      <c r="M187" s="294"/>
      <c r="N187" s="294"/>
      <c r="O187" s="294"/>
      <c r="P187" s="295"/>
      <c r="Q187" s="295"/>
      <c r="R187" s="295"/>
      <c r="S187" s="295"/>
      <c r="T187" s="295"/>
      <c r="U187" s="295"/>
      <c r="V187" s="295"/>
      <c r="W187" s="295"/>
      <c r="X187" s="295"/>
      <c r="Y187" s="295"/>
      <c r="Z187" s="295"/>
      <c r="AA187" s="295"/>
      <c r="AB187" s="295"/>
      <c r="AC187" s="295"/>
      <c r="AD187" s="295"/>
      <c r="AE187" s="295"/>
      <c r="AF187" s="295"/>
      <c r="AG187" s="295"/>
      <c r="AH187" s="295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5"/>
      <c r="AS187" s="295"/>
      <c r="AT187" s="295"/>
      <c r="AU187" s="295"/>
      <c r="AV187" s="295"/>
      <c r="AW187" s="295"/>
      <c r="AX187" s="295"/>
      <c r="AY187" s="295"/>
      <c r="AZ187" s="295"/>
      <c r="BA187" s="295"/>
      <c r="BB187" s="295"/>
      <c r="BC187" s="295"/>
      <c r="BD187" s="295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5"/>
      <c r="BO187" s="295"/>
      <c r="BP187" s="295"/>
      <c r="BQ187" s="295"/>
      <c r="BR187" s="295"/>
      <c r="BS187" s="295"/>
      <c r="BT187" s="295"/>
      <c r="BU187" s="295"/>
      <c r="BV187" s="295"/>
      <c r="BW187" s="295"/>
      <c r="BX187" s="295"/>
      <c r="BY187" s="295"/>
      <c r="BZ187" s="295"/>
      <c r="CA187" s="295"/>
      <c r="CB187" s="295"/>
      <c r="CC187" s="295"/>
      <c r="CD187" s="295"/>
      <c r="CE187" s="295"/>
      <c r="CF187" s="295"/>
      <c r="CG187" s="295"/>
      <c r="CH187" s="295"/>
      <c r="CI187" s="295"/>
      <c r="CJ187" s="295"/>
      <c r="CK187" s="295"/>
      <c r="CL187" s="295"/>
      <c r="CM187" s="295"/>
      <c r="CN187" s="295"/>
      <c r="CO187" s="295"/>
      <c r="CP187" s="295"/>
      <c r="CQ187" s="295"/>
      <c r="CR187" s="295"/>
      <c r="CS187" s="295"/>
      <c r="CT187" s="295"/>
      <c r="CU187" s="295"/>
      <c r="CV187" s="295"/>
      <c r="CW187" s="295"/>
      <c r="CX187" s="295"/>
      <c r="CY187" s="295"/>
      <c r="CZ187" s="295"/>
      <c r="DA187" s="295"/>
      <c r="DB187" s="295"/>
      <c r="DC187" s="295"/>
      <c r="DD187" s="295"/>
      <c r="DE187" s="295"/>
      <c r="DF187" s="295"/>
      <c r="DG187" s="295"/>
      <c r="DH187" s="295"/>
      <c r="DI187" s="295"/>
      <c r="DJ187" s="295"/>
      <c r="DK187" s="295"/>
      <c r="DL187" s="295"/>
      <c r="DM187" s="295"/>
      <c r="DN187" s="295"/>
      <c r="DO187" s="295"/>
      <c r="DP187" s="295"/>
      <c r="DQ187" s="295"/>
      <c r="DR187" s="295"/>
      <c r="DS187" s="295"/>
      <c r="DT187" s="295"/>
      <c r="DU187" s="295"/>
      <c r="DV187" s="295"/>
      <c r="DW187" s="295"/>
      <c r="DX187" s="295"/>
      <c r="DY187" s="295"/>
      <c r="DZ187" s="295"/>
      <c r="EA187" s="295"/>
      <c r="EB187" s="295"/>
      <c r="EC187" s="295"/>
      <c r="ED187" s="295"/>
      <c r="EE187" s="295"/>
      <c r="EF187" s="295"/>
      <c r="EG187" s="295"/>
      <c r="EH187" s="295"/>
      <c r="EI187" s="295"/>
      <c r="EJ187" s="295"/>
      <c r="EK187" s="295"/>
      <c r="EL187" s="296"/>
      <c r="EM187" s="296"/>
    </row>
    <row r="188" spans="1:143" ht="15" customHeight="1" x14ac:dyDescent="0.25">
      <c r="A188" s="286"/>
      <c r="B188" s="284"/>
      <c r="C188" s="284"/>
      <c r="D188" s="284"/>
      <c r="E188" s="284"/>
      <c r="F188" s="284"/>
      <c r="G188" s="284"/>
      <c r="H188" s="284"/>
      <c r="DJ188" s="65"/>
    </row>
    <row r="189" spans="1:143" ht="15" customHeight="1" x14ac:dyDescent="0.25">
      <c r="A189" s="286" t="s">
        <v>606</v>
      </c>
      <c r="B189" s="284"/>
      <c r="C189" s="284"/>
      <c r="D189" s="284"/>
      <c r="E189" s="284"/>
      <c r="F189" s="284"/>
      <c r="G189" s="284"/>
      <c r="H189" s="284"/>
      <c r="DJ189" s="65"/>
    </row>
    <row r="190" spans="1:143" ht="15" customHeight="1" x14ac:dyDescent="0.25">
      <c r="A190" s="286" t="s">
        <v>545</v>
      </c>
      <c r="B190" s="284"/>
      <c r="C190" s="284"/>
      <c r="D190" s="284"/>
      <c r="E190" s="284"/>
      <c r="F190" s="284"/>
      <c r="G190" s="284"/>
      <c r="H190" s="284"/>
      <c r="DJ190" s="65"/>
    </row>
    <row r="191" spans="1:143" ht="15" customHeight="1" x14ac:dyDescent="0.25">
      <c r="A191" s="286"/>
      <c r="B191" s="284"/>
      <c r="C191" s="284"/>
      <c r="D191" s="284"/>
      <c r="E191" s="284"/>
      <c r="F191" s="284"/>
      <c r="G191" s="284"/>
      <c r="H191" s="284"/>
      <c r="DJ191" s="65"/>
    </row>
    <row r="192" spans="1:143" ht="15" customHeight="1" x14ac:dyDescent="0.25">
      <c r="A192" s="286"/>
      <c r="B192" s="284"/>
      <c r="C192" s="284"/>
      <c r="D192" s="284"/>
      <c r="E192" s="284"/>
      <c r="F192" s="284"/>
      <c r="G192" s="284"/>
      <c r="H192" s="284"/>
      <c r="DJ192" s="65"/>
    </row>
    <row r="193" spans="1:143" ht="15" customHeight="1" thickBot="1" x14ac:dyDescent="0.3">
      <c r="A193" s="286"/>
      <c r="B193" s="284"/>
      <c r="C193" s="284"/>
      <c r="D193" s="284"/>
      <c r="E193" s="284"/>
      <c r="F193" s="284"/>
      <c r="G193" s="284"/>
      <c r="H193" s="284"/>
      <c r="DJ193" s="65"/>
    </row>
    <row r="194" spans="1:143" ht="15" customHeight="1" thickBot="1" x14ac:dyDescent="0.3">
      <c r="A194" s="104" t="s">
        <v>622</v>
      </c>
      <c r="F194" s="16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DK194" s="149"/>
      <c r="DL194" s="149"/>
      <c r="DM194" s="149"/>
      <c r="DN194" s="149"/>
      <c r="DO194" s="149"/>
      <c r="DP194" s="149"/>
      <c r="DQ194" s="149"/>
      <c r="DR194" s="149"/>
      <c r="DS194" s="149"/>
      <c r="DT194" s="149"/>
      <c r="DU194" s="149"/>
      <c r="DV194" s="149"/>
      <c r="DW194" s="149"/>
      <c r="DX194" s="149"/>
      <c r="DY194" s="149"/>
      <c r="DZ194" s="149"/>
      <c r="EA194" s="149"/>
      <c r="EB194" s="149"/>
      <c r="EC194" s="149"/>
      <c r="ED194" s="149"/>
      <c r="EE194" s="149"/>
      <c r="EF194" s="149"/>
      <c r="EG194" s="149"/>
      <c r="EH194" s="149"/>
      <c r="EI194" s="149"/>
      <c r="EJ194" s="149"/>
      <c r="EK194" s="149"/>
      <c r="EL194" s="149"/>
      <c r="EM194" s="149"/>
    </row>
    <row r="196" spans="1:143" ht="15" customHeight="1" x14ac:dyDescent="0.25">
      <c r="A196" s="317" t="s">
        <v>581</v>
      </c>
      <c r="B196" s="318"/>
      <c r="C196" s="284"/>
      <c r="D196" s="284"/>
      <c r="E196" s="284"/>
      <c r="F196" s="284"/>
      <c r="G196" s="284"/>
      <c r="H196" s="284"/>
      <c r="I196" s="284"/>
      <c r="J196" s="284"/>
      <c r="K196" s="284"/>
      <c r="DJ196" s="65"/>
    </row>
    <row r="197" spans="1:143" ht="15" customHeight="1" x14ac:dyDescent="0.25">
      <c r="A197" s="322"/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DJ197" s="65"/>
    </row>
    <row r="198" spans="1:143" ht="15" customHeight="1" x14ac:dyDescent="0.25">
      <c r="A198" s="320" t="s">
        <v>520</v>
      </c>
      <c r="B198" s="284"/>
      <c r="C198" s="284"/>
      <c r="D198" s="284"/>
      <c r="E198" s="284"/>
      <c r="F198" s="284"/>
      <c r="G198" s="284"/>
      <c r="H198" s="284"/>
      <c r="I198" s="284"/>
      <c r="J198" s="152"/>
      <c r="K198" s="152"/>
      <c r="L198" s="152"/>
      <c r="M198" s="152"/>
      <c r="N198" s="152"/>
      <c r="O198" s="152"/>
      <c r="DK198" s="149"/>
      <c r="DL198" s="149"/>
      <c r="DM198" s="149"/>
      <c r="DN198" s="149"/>
      <c r="DO198" s="149"/>
      <c r="DP198" s="149"/>
      <c r="DQ198" s="149"/>
      <c r="DR198" s="149"/>
      <c r="DS198" s="149"/>
      <c r="DT198" s="149"/>
      <c r="DU198" s="149"/>
      <c r="DV198" s="149"/>
      <c r="DW198" s="149"/>
      <c r="DX198" s="149"/>
      <c r="DY198" s="149"/>
      <c r="DZ198" s="149"/>
      <c r="EA198" s="149"/>
      <c r="EB198" s="149"/>
      <c r="EC198" s="149"/>
      <c r="ED198" s="149"/>
      <c r="EE198" s="149"/>
      <c r="EF198" s="149"/>
      <c r="EG198" s="149"/>
      <c r="EH198" s="149"/>
      <c r="EI198" s="149"/>
      <c r="EJ198" s="149"/>
      <c r="EK198" s="149"/>
    </row>
    <row r="199" spans="1:143" ht="15" customHeight="1" x14ac:dyDescent="0.25">
      <c r="A199" s="320" t="s">
        <v>521</v>
      </c>
      <c r="B199" s="284"/>
      <c r="C199" s="284"/>
      <c r="D199" s="284"/>
      <c r="E199" s="284"/>
      <c r="F199" s="284"/>
      <c r="G199" s="284"/>
      <c r="H199" s="284"/>
      <c r="I199" s="284"/>
      <c r="J199" s="152"/>
      <c r="K199" s="152"/>
      <c r="L199" s="152"/>
      <c r="M199" s="152"/>
      <c r="N199" s="152"/>
      <c r="O199" s="152"/>
      <c r="DK199" s="149"/>
      <c r="DL199" s="149"/>
      <c r="DM199" s="149"/>
      <c r="DN199" s="149"/>
      <c r="DO199" s="149"/>
      <c r="DP199" s="149"/>
      <c r="DQ199" s="149"/>
      <c r="DR199" s="149"/>
      <c r="DS199" s="149"/>
      <c r="DT199" s="149"/>
      <c r="DU199" s="149"/>
      <c r="DV199" s="149"/>
      <c r="DW199" s="149"/>
      <c r="DX199" s="149"/>
      <c r="DY199" s="149"/>
      <c r="DZ199" s="149"/>
      <c r="EA199" s="149"/>
      <c r="EB199" s="149"/>
      <c r="EC199" s="149"/>
      <c r="ED199" s="149"/>
      <c r="EE199" s="149"/>
      <c r="EF199" s="149"/>
      <c r="EG199" s="149"/>
      <c r="EH199" s="149"/>
      <c r="EI199" s="149"/>
      <c r="EJ199" s="149"/>
      <c r="EK199" s="149"/>
    </row>
    <row r="200" spans="1:143" ht="15" customHeight="1" x14ac:dyDescent="0.25">
      <c r="A200" s="321" t="s">
        <v>522</v>
      </c>
      <c r="B200" s="284"/>
      <c r="C200" s="284"/>
      <c r="D200" s="284"/>
      <c r="E200" s="284"/>
      <c r="F200" s="284"/>
      <c r="G200" s="284"/>
      <c r="H200" s="284"/>
      <c r="I200" s="284"/>
      <c r="J200" s="152"/>
      <c r="K200" s="152"/>
      <c r="L200" s="152"/>
      <c r="M200" s="152"/>
      <c r="N200" s="152"/>
      <c r="O200" s="152"/>
      <c r="DK200" s="149"/>
      <c r="DL200" s="149"/>
      <c r="DM200" s="149"/>
      <c r="DN200" s="149"/>
      <c r="DO200" s="149"/>
      <c r="DP200" s="149"/>
      <c r="DQ200" s="149"/>
      <c r="DR200" s="149"/>
      <c r="DS200" s="149"/>
      <c r="DT200" s="149"/>
      <c r="DU200" s="149"/>
      <c r="DV200" s="149"/>
      <c r="DW200" s="149"/>
      <c r="DX200" s="149"/>
      <c r="DY200" s="149"/>
      <c r="DZ200" s="149"/>
      <c r="EA200" s="149"/>
      <c r="EB200" s="149"/>
      <c r="EC200" s="149"/>
      <c r="ED200" s="149"/>
      <c r="EE200" s="149"/>
      <c r="EF200" s="149"/>
      <c r="EG200" s="149"/>
      <c r="EH200" s="149"/>
      <c r="EI200" s="149"/>
      <c r="EJ200" s="149"/>
      <c r="EK200" s="149"/>
    </row>
    <row r="201" spans="1:143" ht="15" customHeight="1" x14ac:dyDescent="0.25">
      <c r="A201" s="315" t="s">
        <v>567</v>
      </c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DJ201" s="65"/>
    </row>
    <row r="202" spans="1:143" ht="15" customHeight="1" x14ac:dyDescent="0.25">
      <c r="A202" s="313" t="s">
        <v>654</v>
      </c>
      <c r="B202" s="287"/>
      <c r="C202" s="287"/>
      <c r="D202" s="287"/>
      <c r="E202" s="287"/>
      <c r="F202" s="287"/>
      <c r="G202" s="287"/>
      <c r="H202" s="287"/>
      <c r="I202" s="287"/>
      <c r="J202" s="288"/>
      <c r="K202" s="288"/>
      <c r="L202" s="288"/>
      <c r="M202" s="288"/>
      <c r="N202" s="288"/>
      <c r="O202" s="288"/>
      <c r="P202" s="237"/>
      <c r="Q202" s="237"/>
      <c r="R202" s="237"/>
      <c r="S202" s="237"/>
      <c r="T202" s="237"/>
      <c r="U202" s="237"/>
      <c r="V202" s="237"/>
      <c r="W202" s="237"/>
      <c r="X202" s="237"/>
      <c r="Y202" s="237"/>
      <c r="Z202" s="237"/>
      <c r="AA202" s="237"/>
      <c r="AB202" s="237"/>
      <c r="AC202" s="237"/>
      <c r="AD202" s="237"/>
      <c r="AE202" s="237"/>
      <c r="AF202" s="237"/>
      <c r="AG202" s="237"/>
      <c r="AH202" s="237"/>
      <c r="AI202" s="237"/>
      <c r="AJ202" s="237"/>
      <c r="AK202" s="237"/>
      <c r="AL202" s="237"/>
      <c r="AM202" s="237"/>
      <c r="AN202" s="237"/>
      <c r="AO202" s="237"/>
      <c r="AP202" s="237"/>
      <c r="AQ202" s="237"/>
      <c r="AR202" s="237"/>
      <c r="AS202" s="237"/>
      <c r="AT202" s="237"/>
      <c r="AU202" s="237"/>
      <c r="AV202" s="237"/>
      <c r="AW202" s="237"/>
      <c r="AX202" s="237"/>
      <c r="AY202" s="237"/>
      <c r="AZ202" s="237"/>
      <c r="BA202" s="237"/>
      <c r="BB202" s="237"/>
      <c r="BC202" s="237"/>
      <c r="BD202" s="237"/>
      <c r="BE202" s="237"/>
      <c r="BF202" s="237"/>
      <c r="BG202" s="237"/>
      <c r="BH202" s="237"/>
      <c r="BI202" s="237"/>
      <c r="BJ202" s="237"/>
      <c r="BK202" s="237"/>
      <c r="BL202" s="237"/>
      <c r="BM202" s="237"/>
      <c r="BN202" s="237"/>
      <c r="BO202" s="237"/>
      <c r="BP202" s="237"/>
      <c r="BQ202" s="237"/>
      <c r="BR202" s="237"/>
      <c r="BS202" s="237"/>
      <c r="BT202" s="237"/>
      <c r="BU202" s="237"/>
      <c r="BV202" s="237"/>
      <c r="BW202" s="237"/>
      <c r="BX202" s="237"/>
      <c r="BY202" s="237"/>
      <c r="BZ202" s="237"/>
      <c r="CA202" s="237"/>
      <c r="CB202" s="237"/>
      <c r="CC202" s="237"/>
      <c r="CD202" s="237"/>
      <c r="CE202" s="237"/>
      <c r="CF202" s="237"/>
      <c r="CG202" s="237"/>
      <c r="CH202" s="237"/>
      <c r="CI202" s="237"/>
      <c r="CJ202" s="237"/>
      <c r="CK202" s="237"/>
      <c r="CL202" s="237"/>
      <c r="CM202" s="237"/>
      <c r="CN202" s="237"/>
      <c r="CO202" s="237"/>
      <c r="CP202" s="237"/>
      <c r="CQ202" s="237"/>
      <c r="CR202" s="237"/>
      <c r="CS202" s="237"/>
      <c r="CT202" s="237"/>
      <c r="CU202" s="237"/>
      <c r="CV202" s="237"/>
      <c r="CW202" s="237"/>
      <c r="CX202" s="237"/>
      <c r="CY202" s="237"/>
      <c r="CZ202" s="237"/>
      <c r="DA202" s="237"/>
      <c r="DB202" s="237"/>
      <c r="DC202" s="237"/>
      <c r="DD202" s="237"/>
      <c r="DE202" s="237"/>
      <c r="DF202" s="237"/>
      <c r="DG202" s="237"/>
      <c r="DH202" s="237"/>
      <c r="DI202" s="237"/>
      <c r="DJ202" s="237"/>
      <c r="DK202" s="237"/>
      <c r="DL202" s="237"/>
      <c r="DM202" s="237"/>
      <c r="DN202" s="237"/>
      <c r="DO202" s="237"/>
      <c r="DP202" s="237"/>
      <c r="DQ202" s="237"/>
      <c r="DR202" s="237"/>
      <c r="DS202" s="237"/>
      <c r="DT202" s="237"/>
      <c r="DU202" s="237"/>
      <c r="DV202" s="237"/>
      <c r="DW202" s="237"/>
      <c r="DX202" s="237"/>
      <c r="DY202" s="237"/>
      <c r="DZ202" s="237"/>
      <c r="EA202" s="237"/>
      <c r="EB202" s="237"/>
      <c r="EC202" s="237"/>
      <c r="ED202" s="237"/>
      <c r="EE202" s="237"/>
      <c r="EF202" s="237"/>
      <c r="EG202" s="237"/>
      <c r="EH202" s="237"/>
      <c r="EI202" s="237"/>
      <c r="EJ202" s="237"/>
      <c r="EK202" s="237"/>
      <c r="EL202" s="289"/>
      <c r="EM202" s="289"/>
    </row>
    <row r="203" spans="1:143" ht="15" customHeight="1" x14ac:dyDescent="0.25">
      <c r="A203" s="315" t="s">
        <v>568</v>
      </c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DJ203" s="65"/>
    </row>
    <row r="204" spans="1:143" ht="15" customHeight="1" x14ac:dyDescent="0.25">
      <c r="A204" s="315" t="s">
        <v>529</v>
      </c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DJ204" s="65"/>
    </row>
    <row r="205" spans="1:143" ht="15" customHeight="1" x14ac:dyDescent="0.25">
      <c r="A205" s="315" t="s">
        <v>569</v>
      </c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DJ205" s="65"/>
    </row>
    <row r="206" spans="1:143" ht="15" customHeight="1" x14ac:dyDescent="0.25">
      <c r="A206" s="315" t="s">
        <v>570</v>
      </c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DJ206" s="65"/>
    </row>
    <row r="207" spans="1:143" ht="15" customHeight="1" x14ac:dyDescent="0.25">
      <c r="A207" s="315" t="s">
        <v>46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DJ207" s="65"/>
    </row>
    <row r="208" spans="1:143" ht="15" customHeight="1" x14ac:dyDescent="0.25">
      <c r="A208" s="315" t="s">
        <v>656</v>
      </c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DJ208" s="65"/>
    </row>
    <row r="209" spans="1:143" ht="15" customHeight="1" x14ac:dyDescent="0.25">
      <c r="A209" s="315" t="s">
        <v>657</v>
      </c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DJ209" s="65"/>
    </row>
    <row r="210" spans="1:143" ht="15" customHeight="1" x14ac:dyDescent="0.25">
      <c r="A210" s="315" t="s">
        <v>658</v>
      </c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DJ210" s="65"/>
    </row>
    <row r="211" spans="1:143" ht="15" customHeight="1" x14ac:dyDescent="0.25">
      <c r="A211" s="299" t="s">
        <v>655</v>
      </c>
      <c r="B211" s="287"/>
      <c r="C211" s="287"/>
      <c r="D211" s="287"/>
      <c r="E211" s="287"/>
      <c r="F211" s="287"/>
      <c r="G211" s="287"/>
      <c r="H211" s="287"/>
      <c r="I211" s="287"/>
      <c r="J211" s="288"/>
      <c r="K211" s="288"/>
      <c r="L211" s="288"/>
      <c r="M211" s="288"/>
      <c r="N211" s="288"/>
      <c r="O211" s="288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  <c r="Z211" s="237"/>
      <c r="AA211" s="237"/>
      <c r="AB211" s="237"/>
      <c r="AC211" s="237"/>
      <c r="AD211" s="237"/>
      <c r="AE211" s="237"/>
      <c r="AF211" s="237"/>
      <c r="AG211" s="237"/>
      <c r="AH211" s="237"/>
      <c r="AI211" s="237"/>
      <c r="AJ211" s="237"/>
      <c r="AK211" s="237"/>
      <c r="AL211" s="237"/>
      <c r="AM211" s="237"/>
      <c r="AN211" s="237"/>
      <c r="AO211" s="237"/>
      <c r="AP211" s="237"/>
      <c r="AQ211" s="237"/>
      <c r="AR211" s="237"/>
      <c r="AS211" s="237"/>
      <c r="AT211" s="237"/>
      <c r="AU211" s="237"/>
      <c r="AV211" s="237"/>
      <c r="AW211" s="237"/>
      <c r="AX211" s="237"/>
      <c r="AY211" s="237"/>
      <c r="AZ211" s="237"/>
      <c r="BA211" s="237"/>
      <c r="BB211" s="237"/>
      <c r="BC211" s="237"/>
      <c r="BD211" s="237"/>
      <c r="BE211" s="237"/>
      <c r="BF211" s="237"/>
      <c r="BG211" s="237"/>
      <c r="BH211" s="237"/>
      <c r="BI211" s="237"/>
      <c r="BJ211" s="237"/>
      <c r="BK211" s="237"/>
      <c r="BL211" s="237"/>
      <c r="BM211" s="237"/>
      <c r="BN211" s="237"/>
      <c r="BO211" s="237"/>
      <c r="BP211" s="237"/>
      <c r="BQ211" s="237"/>
      <c r="BR211" s="237"/>
      <c r="BS211" s="237"/>
      <c r="BT211" s="237"/>
      <c r="BU211" s="237"/>
      <c r="BV211" s="237"/>
      <c r="BW211" s="237"/>
      <c r="BX211" s="237"/>
      <c r="BY211" s="237"/>
      <c r="BZ211" s="237"/>
      <c r="CA211" s="237"/>
      <c r="CB211" s="237"/>
      <c r="CC211" s="237"/>
      <c r="CD211" s="237"/>
      <c r="CE211" s="237"/>
      <c r="CF211" s="237"/>
      <c r="CG211" s="237"/>
      <c r="CH211" s="237"/>
      <c r="CI211" s="237"/>
      <c r="CJ211" s="237"/>
      <c r="CK211" s="237"/>
      <c r="CL211" s="237"/>
      <c r="CM211" s="237"/>
      <c r="CN211" s="237"/>
      <c r="CO211" s="237"/>
      <c r="CP211" s="237"/>
      <c r="CQ211" s="237"/>
      <c r="CR211" s="237"/>
      <c r="CS211" s="237"/>
      <c r="CT211" s="237"/>
      <c r="CU211" s="237"/>
      <c r="CV211" s="237"/>
      <c r="CW211" s="237"/>
      <c r="CX211" s="237"/>
      <c r="CY211" s="237"/>
      <c r="CZ211" s="237"/>
      <c r="DA211" s="237"/>
      <c r="DB211" s="237"/>
      <c r="DC211" s="237"/>
      <c r="DD211" s="237"/>
      <c r="DE211" s="237"/>
      <c r="DF211" s="237"/>
      <c r="DG211" s="237"/>
      <c r="DH211" s="237"/>
      <c r="DI211" s="237"/>
      <c r="DJ211" s="237"/>
      <c r="DK211" s="237"/>
      <c r="DL211" s="237"/>
      <c r="DM211" s="237"/>
      <c r="DN211" s="237"/>
      <c r="DO211" s="237"/>
      <c r="DP211" s="237"/>
      <c r="DQ211" s="237"/>
      <c r="DR211" s="237"/>
      <c r="DS211" s="237"/>
      <c r="DT211" s="237"/>
      <c r="DU211" s="237"/>
      <c r="DV211" s="237"/>
      <c r="DW211" s="237"/>
      <c r="DX211" s="237"/>
      <c r="DY211" s="237"/>
      <c r="DZ211" s="237"/>
      <c r="EA211" s="237"/>
      <c r="EB211" s="237"/>
      <c r="EC211" s="237"/>
      <c r="ED211" s="237"/>
      <c r="EE211" s="237"/>
      <c r="EF211" s="237"/>
      <c r="EG211" s="237"/>
      <c r="EH211" s="237"/>
      <c r="EI211" s="237"/>
      <c r="EJ211" s="237"/>
      <c r="EK211" s="237"/>
      <c r="EL211" s="289"/>
      <c r="EM211" s="289"/>
    </row>
    <row r="212" spans="1:143" ht="15" customHeight="1" x14ac:dyDescent="0.25">
      <c r="A212" s="284"/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DJ212" s="65"/>
    </row>
    <row r="213" spans="1:143" ht="15" customHeight="1" x14ac:dyDescent="0.25">
      <c r="A213" s="317" t="s">
        <v>565</v>
      </c>
      <c r="B213" s="318"/>
      <c r="C213" s="284"/>
      <c r="D213" s="284"/>
      <c r="E213" s="284"/>
      <c r="F213" s="284"/>
      <c r="G213" s="284"/>
      <c r="H213" s="284"/>
      <c r="I213" s="284"/>
      <c r="J213" s="284"/>
      <c r="K213" s="284"/>
      <c r="DJ213" s="65"/>
    </row>
    <row r="214" spans="1:143" ht="15" customHeight="1" x14ac:dyDescent="0.25">
      <c r="A214" s="322"/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DJ214" s="65"/>
    </row>
    <row r="215" spans="1:143" ht="15" customHeight="1" x14ac:dyDescent="0.25">
      <c r="A215" s="314" t="s">
        <v>655</v>
      </c>
      <c r="B215" s="287"/>
      <c r="C215" s="287"/>
      <c r="D215" s="287"/>
      <c r="E215" s="287"/>
      <c r="F215" s="287"/>
      <c r="G215" s="287"/>
      <c r="H215" s="287"/>
      <c r="I215" s="287"/>
      <c r="J215" s="288"/>
      <c r="K215" s="288"/>
      <c r="L215" s="288"/>
      <c r="M215" s="288"/>
      <c r="N215" s="288"/>
      <c r="O215" s="288"/>
      <c r="P215" s="237"/>
      <c r="Q215" s="237"/>
      <c r="R215" s="237"/>
      <c r="S215" s="237"/>
      <c r="T215" s="237"/>
      <c r="U215" s="237"/>
      <c r="V215" s="237"/>
      <c r="W215" s="237"/>
      <c r="X215" s="237"/>
      <c r="Y215" s="237"/>
      <c r="Z215" s="237"/>
      <c r="AA215" s="237"/>
      <c r="AB215" s="237"/>
      <c r="AC215" s="237"/>
      <c r="AD215" s="237"/>
      <c r="AE215" s="237"/>
      <c r="AF215" s="237"/>
      <c r="AG215" s="237"/>
      <c r="AH215" s="237"/>
      <c r="AI215" s="237"/>
      <c r="AJ215" s="237"/>
      <c r="AK215" s="237"/>
      <c r="AL215" s="237"/>
      <c r="AM215" s="237"/>
      <c r="AN215" s="237"/>
      <c r="AO215" s="237"/>
      <c r="AP215" s="237"/>
      <c r="AQ215" s="237"/>
      <c r="AR215" s="237"/>
      <c r="AS215" s="237"/>
      <c r="AT215" s="237"/>
      <c r="AU215" s="237"/>
      <c r="AV215" s="237"/>
      <c r="AW215" s="237"/>
      <c r="AX215" s="237"/>
      <c r="AY215" s="237"/>
      <c r="AZ215" s="237"/>
      <c r="BA215" s="237"/>
      <c r="BB215" s="237"/>
      <c r="BC215" s="237"/>
      <c r="BD215" s="237"/>
      <c r="BE215" s="237"/>
      <c r="BF215" s="237"/>
      <c r="BG215" s="237"/>
      <c r="BH215" s="237"/>
      <c r="BI215" s="237"/>
      <c r="BJ215" s="237"/>
      <c r="BK215" s="237"/>
      <c r="BL215" s="237"/>
      <c r="BM215" s="237"/>
      <c r="BN215" s="237"/>
      <c r="BO215" s="237"/>
      <c r="BP215" s="237"/>
      <c r="BQ215" s="237"/>
      <c r="BR215" s="237"/>
      <c r="BS215" s="237"/>
      <c r="BT215" s="237"/>
      <c r="BU215" s="237"/>
      <c r="BV215" s="237"/>
      <c r="BW215" s="237"/>
      <c r="BX215" s="237"/>
      <c r="BY215" s="237"/>
      <c r="BZ215" s="237"/>
      <c r="CA215" s="237"/>
      <c r="CB215" s="237"/>
      <c r="CC215" s="237"/>
      <c r="CD215" s="237"/>
      <c r="CE215" s="237"/>
      <c r="CF215" s="237"/>
      <c r="CG215" s="237"/>
      <c r="CH215" s="237"/>
      <c r="CI215" s="237"/>
      <c r="CJ215" s="237"/>
      <c r="CK215" s="237"/>
      <c r="CL215" s="237"/>
      <c r="CM215" s="237"/>
      <c r="CN215" s="237"/>
      <c r="CO215" s="237"/>
      <c r="CP215" s="237"/>
      <c r="CQ215" s="237"/>
      <c r="CR215" s="237"/>
      <c r="CS215" s="237"/>
      <c r="CT215" s="237"/>
      <c r="CU215" s="237"/>
      <c r="CV215" s="237"/>
      <c r="CW215" s="237"/>
      <c r="CX215" s="237"/>
      <c r="CY215" s="237"/>
      <c r="CZ215" s="237"/>
      <c r="DA215" s="237"/>
      <c r="DB215" s="237"/>
      <c r="DC215" s="237"/>
      <c r="DD215" s="237"/>
      <c r="DE215" s="237"/>
      <c r="DF215" s="237"/>
      <c r="DG215" s="237"/>
      <c r="DH215" s="237"/>
      <c r="DI215" s="237"/>
      <c r="DJ215" s="237"/>
      <c r="DK215" s="237"/>
      <c r="DL215" s="237"/>
      <c r="DM215" s="237"/>
      <c r="DN215" s="237"/>
      <c r="DO215" s="237"/>
      <c r="DP215" s="237"/>
      <c r="DQ215" s="237"/>
      <c r="DR215" s="237"/>
      <c r="DS215" s="237"/>
      <c r="DT215" s="237"/>
      <c r="DU215" s="237"/>
      <c r="DV215" s="237"/>
      <c r="DW215" s="237"/>
      <c r="DX215" s="237"/>
      <c r="DY215" s="237"/>
      <c r="DZ215" s="237"/>
      <c r="EA215" s="237"/>
      <c r="EB215" s="237"/>
      <c r="EC215" s="237"/>
      <c r="ED215" s="237"/>
      <c r="EE215" s="237"/>
      <c r="EF215" s="237"/>
      <c r="EG215" s="237"/>
      <c r="EH215" s="237"/>
      <c r="EI215" s="237"/>
      <c r="EJ215" s="237"/>
      <c r="EK215" s="237"/>
      <c r="EL215" s="289"/>
      <c r="EM215" s="289"/>
    </row>
    <row r="216" spans="1:143" ht="15" customHeight="1" x14ac:dyDescent="0.25">
      <c r="A216" s="315" t="s">
        <v>572</v>
      </c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DJ216" s="65"/>
    </row>
    <row r="217" spans="1:143" ht="15" customHeight="1" x14ac:dyDescent="0.25">
      <c r="A217" s="314" t="s">
        <v>659</v>
      </c>
      <c r="B217" s="287"/>
      <c r="C217" s="287"/>
      <c r="D217" s="287"/>
      <c r="E217" s="287"/>
      <c r="F217" s="287"/>
      <c r="G217" s="287"/>
      <c r="H217" s="287"/>
      <c r="I217" s="287"/>
      <c r="J217" s="288"/>
      <c r="K217" s="288"/>
      <c r="L217" s="288"/>
      <c r="M217" s="288"/>
      <c r="N217" s="288"/>
      <c r="O217" s="288"/>
      <c r="P217" s="237"/>
      <c r="Q217" s="237"/>
      <c r="R217" s="237"/>
      <c r="S217" s="237"/>
      <c r="T217" s="237"/>
      <c r="U217" s="237"/>
      <c r="V217" s="237"/>
      <c r="W217" s="237"/>
      <c r="X217" s="237"/>
      <c r="Y217" s="237"/>
      <c r="Z217" s="237"/>
      <c r="AA217" s="237"/>
      <c r="AB217" s="237"/>
      <c r="AC217" s="237"/>
      <c r="AD217" s="237"/>
      <c r="AE217" s="237"/>
      <c r="AF217" s="237"/>
      <c r="AG217" s="237"/>
      <c r="AH217" s="237"/>
      <c r="AI217" s="237"/>
      <c r="AJ217" s="237"/>
      <c r="AK217" s="237"/>
      <c r="AL217" s="237"/>
      <c r="AM217" s="237"/>
      <c r="AN217" s="237"/>
      <c r="AO217" s="237"/>
      <c r="AP217" s="237"/>
      <c r="AQ217" s="237"/>
      <c r="AR217" s="237"/>
      <c r="AS217" s="237"/>
      <c r="AT217" s="237"/>
      <c r="AU217" s="237"/>
      <c r="AV217" s="237"/>
      <c r="AW217" s="237"/>
      <c r="AX217" s="237"/>
      <c r="AY217" s="237"/>
      <c r="AZ217" s="237"/>
      <c r="BA217" s="237"/>
      <c r="BB217" s="237"/>
      <c r="BC217" s="237"/>
      <c r="BD217" s="237"/>
      <c r="BE217" s="237"/>
      <c r="BF217" s="237"/>
      <c r="BG217" s="237"/>
      <c r="BH217" s="237"/>
      <c r="BI217" s="237"/>
      <c r="BJ217" s="237"/>
      <c r="BK217" s="237"/>
      <c r="BL217" s="237"/>
      <c r="BM217" s="237"/>
      <c r="BN217" s="237"/>
      <c r="BO217" s="237"/>
      <c r="BP217" s="237"/>
      <c r="BQ217" s="237"/>
      <c r="BR217" s="237"/>
      <c r="BS217" s="237"/>
      <c r="BT217" s="237"/>
      <c r="BU217" s="237"/>
      <c r="BV217" s="237"/>
      <c r="BW217" s="237"/>
      <c r="BX217" s="237"/>
      <c r="BY217" s="237"/>
      <c r="BZ217" s="237"/>
      <c r="CA217" s="237"/>
      <c r="CB217" s="237"/>
      <c r="CC217" s="237"/>
      <c r="CD217" s="237"/>
      <c r="CE217" s="237"/>
      <c r="CF217" s="237"/>
      <c r="CG217" s="237"/>
      <c r="CH217" s="237"/>
      <c r="CI217" s="237"/>
      <c r="CJ217" s="237"/>
      <c r="CK217" s="237"/>
      <c r="CL217" s="237"/>
      <c r="CM217" s="237"/>
      <c r="CN217" s="237"/>
      <c r="CO217" s="237"/>
      <c r="CP217" s="237"/>
      <c r="CQ217" s="237"/>
      <c r="CR217" s="237"/>
      <c r="CS217" s="237"/>
      <c r="CT217" s="237"/>
      <c r="CU217" s="237"/>
      <c r="CV217" s="237"/>
      <c r="CW217" s="237"/>
      <c r="CX217" s="237"/>
      <c r="CY217" s="237"/>
      <c r="CZ217" s="237"/>
      <c r="DA217" s="237"/>
      <c r="DB217" s="237"/>
      <c r="DC217" s="237"/>
      <c r="DD217" s="237"/>
      <c r="DE217" s="237"/>
      <c r="DF217" s="237"/>
      <c r="DG217" s="237"/>
      <c r="DH217" s="237"/>
      <c r="DI217" s="237"/>
      <c r="DJ217" s="237"/>
      <c r="DK217" s="237"/>
      <c r="DL217" s="237"/>
      <c r="DM217" s="237"/>
      <c r="DN217" s="237"/>
      <c r="DO217" s="237"/>
      <c r="DP217" s="237"/>
      <c r="DQ217" s="237"/>
      <c r="DR217" s="237"/>
      <c r="DS217" s="237"/>
      <c r="DT217" s="237"/>
      <c r="DU217" s="237"/>
      <c r="DV217" s="237"/>
      <c r="DW217" s="237"/>
      <c r="DX217" s="237"/>
      <c r="DY217" s="237"/>
      <c r="DZ217" s="237"/>
      <c r="EA217" s="237"/>
      <c r="EB217" s="237"/>
      <c r="EC217" s="237"/>
      <c r="ED217" s="237"/>
      <c r="EE217" s="237"/>
      <c r="EF217" s="237"/>
      <c r="EG217" s="237"/>
      <c r="EH217" s="237"/>
      <c r="EI217" s="237"/>
      <c r="EJ217" s="237"/>
      <c r="EK217" s="237"/>
      <c r="EL217" s="289"/>
      <c r="EM217" s="289"/>
    </row>
    <row r="218" spans="1:143" ht="15" customHeight="1" x14ac:dyDescent="0.25">
      <c r="A218" s="315" t="s">
        <v>573</v>
      </c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DJ218" s="65"/>
    </row>
    <row r="219" spans="1:143" ht="15" customHeight="1" x14ac:dyDescent="0.25">
      <c r="A219" s="315" t="s">
        <v>574</v>
      </c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DJ219" s="65"/>
    </row>
    <row r="220" spans="1:143" ht="15" customHeight="1" x14ac:dyDescent="0.25">
      <c r="A220" s="314" t="s">
        <v>660</v>
      </c>
      <c r="B220" s="287"/>
      <c r="C220" s="287"/>
      <c r="D220" s="287"/>
      <c r="E220" s="287"/>
      <c r="F220" s="287"/>
      <c r="G220" s="287"/>
      <c r="H220" s="287"/>
      <c r="I220" s="287"/>
      <c r="J220" s="288"/>
      <c r="K220" s="288"/>
      <c r="L220" s="288"/>
      <c r="M220" s="288"/>
      <c r="N220" s="288"/>
      <c r="O220" s="288"/>
      <c r="P220" s="237"/>
      <c r="Q220" s="237"/>
      <c r="R220" s="237"/>
      <c r="S220" s="237"/>
      <c r="T220" s="237"/>
      <c r="U220" s="237"/>
      <c r="V220" s="237"/>
      <c r="W220" s="237"/>
      <c r="X220" s="237"/>
      <c r="Y220" s="237"/>
      <c r="Z220" s="237"/>
      <c r="AA220" s="237"/>
      <c r="AB220" s="237"/>
      <c r="AC220" s="237"/>
      <c r="AD220" s="237"/>
      <c r="AE220" s="237"/>
      <c r="AF220" s="237"/>
      <c r="AG220" s="237"/>
      <c r="AH220" s="237"/>
      <c r="AI220" s="237"/>
      <c r="AJ220" s="237"/>
      <c r="AK220" s="237"/>
      <c r="AL220" s="237"/>
      <c r="AM220" s="237"/>
      <c r="AN220" s="237"/>
      <c r="AO220" s="237"/>
      <c r="AP220" s="237"/>
      <c r="AQ220" s="237"/>
      <c r="AR220" s="237"/>
      <c r="AS220" s="237"/>
      <c r="AT220" s="237"/>
      <c r="AU220" s="237"/>
      <c r="AV220" s="237"/>
      <c r="AW220" s="237"/>
      <c r="AX220" s="237"/>
      <c r="AY220" s="237"/>
      <c r="AZ220" s="237"/>
      <c r="BA220" s="237"/>
      <c r="BB220" s="237"/>
      <c r="BC220" s="237"/>
      <c r="BD220" s="237"/>
      <c r="BE220" s="237"/>
      <c r="BF220" s="237"/>
      <c r="BG220" s="237"/>
      <c r="BH220" s="237"/>
      <c r="BI220" s="237"/>
      <c r="BJ220" s="237"/>
      <c r="BK220" s="237"/>
      <c r="BL220" s="237"/>
      <c r="BM220" s="237"/>
      <c r="BN220" s="237"/>
      <c r="BO220" s="237"/>
      <c r="BP220" s="237"/>
      <c r="BQ220" s="237"/>
      <c r="BR220" s="237"/>
      <c r="BS220" s="237"/>
      <c r="BT220" s="237"/>
      <c r="BU220" s="237"/>
      <c r="BV220" s="237"/>
      <c r="BW220" s="237"/>
      <c r="BX220" s="237"/>
      <c r="BY220" s="237"/>
      <c r="BZ220" s="237"/>
      <c r="CA220" s="237"/>
      <c r="CB220" s="237"/>
      <c r="CC220" s="237"/>
      <c r="CD220" s="237"/>
      <c r="CE220" s="237"/>
      <c r="CF220" s="237"/>
      <c r="CG220" s="237"/>
      <c r="CH220" s="237"/>
      <c r="CI220" s="237"/>
      <c r="CJ220" s="237"/>
      <c r="CK220" s="237"/>
      <c r="CL220" s="237"/>
      <c r="CM220" s="237"/>
      <c r="CN220" s="237"/>
      <c r="CO220" s="237"/>
      <c r="CP220" s="237"/>
      <c r="CQ220" s="237"/>
      <c r="CR220" s="237"/>
      <c r="CS220" s="237"/>
      <c r="CT220" s="237"/>
      <c r="CU220" s="237"/>
      <c r="CV220" s="237"/>
      <c r="CW220" s="237"/>
      <c r="CX220" s="237"/>
      <c r="CY220" s="237"/>
      <c r="CZ220" s="237"/>
      <c r="DA220" s="237"/>
      <c r="DB220" s="237"/>
      <c r="DC220" s="237"/>
      <c r="DD220" s="237"/>
      <c r="DE220" s="237"/>
      <c r="DF220" s="237"/>
      <c r="DG220" s="237"/>
      <c r="DH220" s="237"/>
      <c r="DI220" s="237"/>
      <c r="DJ220" s="237"/>
      <c r="DK220" s="237"/>
      <c r="DL220" s="237"/>
      <c r="DM220" s="237"/>
      <c r="DN220" s="237"/>
      <c r="DO220" s="237"/>
      <c r="DP220" s="237"/>
      <c r="DQ220" s="237"/>
      <c r="DR220" s="237"/>
      <c r="DS220" s="237"/>
      <c r="DT220" s="237"/>
      <c r="DU220" s="237"/>
      <c r="DV220" s="237"/>
      <c r="DW220" s="237"/>
      <c r="DX220" s="237"/>
      <c r="DY220" s="237"/>
      <c r="DZ220" s="237"/>
      <c r="EA220" s="237"/>
      <c r="EB220" s="237"/>
      <c r="EC220" s="237"/>
      <c r="ED220" s="237"/>
      <c r="EE220" s="237"/>
      <c r="EF220" s="237"/>
      <c r="EG220" s="237"/>
      <c r="EH220" s="237"/>
      <c r="EI220" s="237"/>
      <c r="EJ220" s="237"/>
      <c r="EK220" s="237"/>
      <c r="EL220" s="289"/>
      <c r="EM220" s="289"/>
    </row>
    <row r="221" spans="1:143" ht="15" customHeight="1" x14ac:dyDescent="0.25">
      <c r="A221" s="315" t="s">
        <v>661</v>
      </c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DJ221" s="65"/>
    </row>
    <row r="222" spans="1:143" ht="15" customHeight="1" x14ac:dyDescent="0.25">
      <c r="A222" s="315" t="s">
        <v>662</v>
      </c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DJ222" s="65"/>
    </row>
    <row r="223" spans="1:143" ht="15" customHeight="1" x14ac:dyDescent="0.25">
      <c r="A223" s="315" t="s">
        <v>571</v>
      </c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DJ223" s="65"/>
    </row>
    <row r="224" spans="1:143" ht="15" customHeight="1" x14ac:dyDescent="0.25">
      <c r="A224" s="316" t="s">
        <v>663</v>
      </c>
      <c r="B224" s="287"/>
      <c r="C224" s="287"/>
      <c r="D224" s="287"/>
      <c r="E224" s="287"/>
      <c r="F224" s="287"/>
      <c r="G224" s="287"/>
      <c r="H224" s="287"/>
      <c r="I224" s="287"/>
      <c r="J224" s="288"/>
      <c r="K224" s="288"/>
      <c r="L224" s="288"/>
      <c r="M224" s="288"/>
      <c r="N224" s="288"/>
      <c r="O224" s="288"/>
      <c r="P224" s="237"/>
      <c r="Q224" s="237"/>
      <c r="R224" s="237"/>
      <c r="S224" s="237"/>
      <c r="T224" s="237"/>
      <c r="U224" s="237"/>
      <c r="V224" s="237"/>
      <c r="W224" s="237"/>
      <c r="X224" s="237"/>
      <c r="Y224" s="237"/>
      <c r="Z224" s="237"/>
      <c r="AA224" s="237"/>
      <c r="AB224" s="237"/>
      <c r="AC224" s="237"/>
      <c r="AD224" s="237"/>
      <c r="AE224" s="237"/>
      <c r="AF224" s="237"/>
      <c r="AG224" s="237"/>
      <c r="AH224" s="237"/>
      <c r="AI224" s="237"/>
      <c r="AJ224" s="237"/>
      <c r="AK224" s="237"/>
      <c r="AL224" s="237"/>
      <c r="AM224" s="237"/>
      <c r="AN224" s="237"/>
      <c r="AO224" s="237"/>
      <c r="AP224" s="237"/>
      <c r="AQ224" s="237"/>
      <c r="AR224" s="237"/>
      <c r="AS224" s="237"/>
      <c r="AT224" s="237"/>
      <c r="AU224" s="237"/>
      <c r="AV224" s="237"/>
      <c r="AW224" s="237"/>
      <c r="AX224" s="237"/>
      <c r="AY224" s="237"/>
      <c r="AZ224" s="237"/>
      <c r="BA224" s="237"/>
      <c r="BB224" s="237"/>
      <c r="BC224" s="237"/>
      <c r="BD224" s="237"/>
      <c r="BE224" s="237"/>
      <c r="BF224" s="237"/>
      <c r="BG224" s="237"/>
      <c r="BH224" s="237"/>
      <c r="BI224" s="237"/>
      <c r="BJ224" s="237"/>
      <c r="BK224" s="237"/>
      <c r="BL224" s="237"/>
      <c r="BM224" s="237"/>
      <c r="BN224" s="237"/>
      <c r="BO224" s="237"/>
      <c r="BP224" s="237"/>
      <c r="BQ224" s="237"/>
      <c r="BR224" s="237"/>
      <c r="BS224" s="237"/>
      <c r="BT224" s="237"/>
      <c r="BU224" s="237"/>
      <c r="BV224" s="237"/>
      <c r="BW224" s="237"/>
      <c r="BX224" s="237"/>
      <c r="BY224" s="237"/>
      <c r="BZ224" s="237"/>
      <c r="CA224" s="237"/>
      <c r="CB224" s="237"/>
      <c r="CC224" s="237"/>
      <c r="CD224" s="237"/>
      <c r="CE224" s="237"/>
      <c r="CF224" s="237"/>
      <c r="CG224" s="237"/>
      <c r="CH224" s="237"/>
      <c r="CI224" s="237"/>
      <c r="CJ224" s="237"/>
      <c r="CK224" s="237"/>
      <c r="CL224" s="237"/>
      <c r="CM224" s="237"/>
      <c r="CN224" s="237"/>
      <c r="CO224" s="237"/>
      <c r="CP224" s="237"/>
      <c r="CQ224" s="237"/>
      <c r="CR224" s="237"/>
      <c r="CS224" s="237"/>
      <c r="CT224" s="237"/>
      <c r="CU224" s="237"/>
      <c r="CV224" s="237"/>
      <c r="CW224" s="237"/>
      <c r="CX224" s="237"/>
      <c r="CY224" s="237"/>
      <c r="CZ224" s="237"/>
      <c r="DA224" s="237"/>
      <c r="DB224" s="237"/>
      <c r="DC224" s="237"/>
      <c r="DD224" s="237"/>
      <c r="DE224" s="237"/>
      <c r="DF224" s="237"/>
      <c r="DG224" s="237"/>
      <c r="DH224" s="237"/>
      <c r="DI224" s="237"/>
      <c r="DJ224" s="237"/>
      <c r="DK224" s="237"/>
      <c r="DL224" s="237"/>
      <c r="DM224" s="237"/>
      <c r="DN224" s="237"/>
      <c r="DO224" s="237"/>
      <c r="DP224" s="237"/>
      <c r="DQ224" s="237"/>
      <c r="DR224" s="237"/>
      <c r="DS224" s="237"/>
      <c r="DT224" s="237"/>
      <c r="DU224" s="237"/>
      <c r="DV224" s="237"/>
      <c r="DW224" s="237"/>
      <c r="DX224" s="237"/>
      <c r="DY224" s="237"/>
      <c r="DZ224" s="237"/>
      <c r="EA224" s="237"/>
      <c r="EB224" s="237"/>
      <c r="EC224" s="237"/>
      <c r="ED224" s="237"/>
      <c r="EE224" s="237"/>
      <c r="EF224" s="237"/>
      <c r="EG224" s="237"/>
      <c r="EH224" s="237"/>
      <c r="EI224" s="237"/>
      <c r="EJ224" s="237"/>
      <c r="EK224" s="237"/>
      <c r="EL224" s="289"/>
      <c r="EM224" s="289"/>
    </row>
    <row r="225" spans="1:143" ht="15" customHeight="1" x14ac:dyDescent="0.25">
      <c r="A225" s="322"/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DJ225" s="65"/>
    </row>
    <row r="226" spans="1:143" ht="15" customHeight="1" x14ac:dyDescent="0.25">
      <c r="A226" s="284"/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DJ226" s="65"/>
    </row>
    <row r="227" spans="1:143" ht="15" customHeight="1" x14ac:dyDescent="0.25">
      <c r="A227" s="319" t="s">
        <v>566</v>
      </c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DJ227" s="65"/>
    </row>
    <row r="228" spans="1:143" ht="15" customHeight="1" x14ac:dyDescent="0.25">
      <c r="A228" s="284"/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DJ228" s="65"/>
    </row>
    <row r="229" spans="1:143" ht="15" customHeight="1" x14ac:dyDescent="0.25">
      <c r="A229" s="316" t="s">
        <v>664</v>
      </c>
      <c r="B229" s="287"/>
      <c r="C229" s="287"/>
      <c r="D229" s="287"/>
      <c r="E229" s="287"/>
      <c r="F229" s="287"/>
      <c r="G229" s="287"/>
      <c r="H229" s="287"/>
      <c r="I229" s="287"/>
      <c r="J229" s="288"/>
      <c r="K229" s="288"/>
      <c r="L229" s="288"/>
      <c r="M229" s="288"/>
      <c r="N229" s="288"/>
      <c r="O229" s="288"/>
      <c r="P229" s="237"/>
      <c r="Q229" s="237"/>
      <c r="R229" s="237"/>
      <c r="S229" s="237"/>
      <c r="T229" s="237"/>
      <c r="U229" s="237"/>
      <c r="V229" s="237"/>
      <c r="W229" s="237"/>
      <c r="X229" s="237"/>
      <c r="Y229" s="237"/>
      <c r="Z229" s="237"/>
      <c r="AA229" s="237"/>
      <c r="AB229" s="237"/>
      <c r="AC229" s="237"/>
      <c r="AD229" s="237"/>
      <c r="AE229" s="237"/>
      <c r="AF229" s="237"/>
      <c r="AG229" s="237"/>
      <c r="AH229" s="237"/>
      <c r="AI229" s="237"/>
      <c r="AJ229" s="237"/>
      <c r="AK229" s="237"/>
      <c r="AL229" s="237"/>
      <c r="AM229" s="237"/>
      <c r="AN229" s="237"/>
      <c r="AO229" s="237"/>
      <c r="AP229" s="237"/>
      <c r="AQ229" s="237"/>
      <c r="AR229" s="237"/>
      <c r="AS229" s="237"/>
      <c r="AT229" s="237"/>
      <c r="AU229" s="237"/>
      <c r="AV229" s="237"/>
      <c r="AW229" s="237"/>
      <c r="AX229" s="237"/>
      <c r="AY229" s="237"/>
      <c r="AZ229" s="237"/>
      <c r="BA229" s="237"/>
      <c r="BB229" s="237"/>
      <c r="BC229" s="237"/>
      <c r="BD229" s="237"/>
      <c r="BE229" s="237"/>
      <c r="BF229" s="237"/>
      <c r="BG229" s="237"/>
      <c r="BH229" s="237"/>
      <c r="BI229" s="237"/>
      <c r="BJ229" s="237"/>
      <c r="BK229" s="237"/>
      <c r="BL229" s="237"/>
      <c r="BM229" s="237"/>
      <c r="BN229" s="237"/>
      <c r="BO229" s="237"/>
      <c r="BP229" s="237"/>
      <c r="BQ229" s="237"/>
      <c r="BR229" s="237"/>
      <c r="BS229" s="237"/>
      <c r="BT229" s="237"/>
      <c r="BU229" s="237"/>
      <c r="BV229" s="237"/>
      <c r="BW229" s="237"/>
      <c r="BX229" s="237"/>
      <c r="BY229" s="237"/>
      <c r="BZ229" s="237"/>
      <c r="CA229" s="237"/>
      <c r="CB229" s="237"/>
      <c r="CC229" s="237"/>
      <c r="CD229" s="237"/>
      <c r="CE229" s="237"/>
      <c r="CF229" s="237"/>
      <c r="CG229" s="237"/>
      <c r="CH229" s="237"/>
      <c r="CI229" s="237"/>
      <c r="CJ229" s="237"/>
      <c r="CK229" s="237"/>
      <c r="CL229" s="237"/>
      <c r="CM229" s="237"/>
      <c r="CN229" s="237"/>
      <c r="CO229" s="237"/>
      <c r="CP229" s="237"/>
      <c r="CQ229" s="237"/>
      <c r="CR229" s="237"/>
      <c r="CS229" s="237"/>
      <c r="CT229" s="237"/>
      <c r="CU229" s="237"/>
      <c r="CV229" s="237"/>
      <c r="CW229" s="237"/>
      <c r="CX229" s="237"/>
      <c r="CY229" s="237"/>
      <c r="CZ229" s="237"/>
      <c r="DA229" s="237"/>
      <c r="DB229" s="237"/>
      <c r="DC229" s="237"/>
      <c r="DD229" s="237"/>
      <c r="DE229" s="237"/>
      <c r="DF229" s="237"/>
      <c r="DG229" s="237"/>
      <c r="DH229" s="237"/>
      <c r="DI229" s="237"/>
      <c r="DJ229" s="237"/>
      <c r="DK229" s="237"/>
      <c r="DL229" s="237"/>
      <c r="DM229" s="237"/>
      <c r="DN229" s="237"/>
      <c r="DO229" s="237"/>
      <c r="DP229" s="237"/>
      <c r="DQ229" s="237"/>
      <c r="DR229" s="237"/>
      <c r="DS229" s="237"/>
      <c r="DT229" s="237"/>
      <c r="DU229" s="237"/>
      <c r="DV229" s="237"/>
      <c r="DW229" s="237"/>
      <c r="DX229" s="237"/>
      <c r="DY229" s="237"/>
      <c r="DZ229" s="237"/>
      <c r="EA229" s="237"/>
      <c r="EB229" s="237"/>
      <c r="EC229" s="237"/>
      <c r="ED229" s="237"/>
      <c r="EE229" s="237"/>
      <c r="EF229" s="237"/>
      <c r="EG229" s="237"/>
      <c r="EH229" s="237"/>
      <c r="EI229" s="237"/>
      <c r="EJ229" s="237"/>
      <c r="EK229" s="237"/>
      <c r="EL229" s="289"/>
      <c r="EM229" s="289"/>
    </row>
    <row r="230" spans="1:143" ht="15" customHeight="1" x14ac:dyDescent="0.25">
      <c r="A230" s="315" t="s">
        <v>527</v>
      </c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DJ230" s="65"/>
    </row>
    <row r="231" spans="1:143" ht="15" customHeight="1" x14ac:dyDescent="0.25">
      <c r="A231" s="316" t="s">
        <v>665</v>
      </c>
      <c r="B231" s="287"/>
      <c r="C231" s="287"/>
      <c r="D231" s="287"/>
      <c r="E231" s="287"/>
      <c r="F231" s="287"/>
      <c r="G231" s="287"/>
      <c r="H231" s="287"/>
      <c r="I231" s="287"/>
      <c r="J231" s="288"/>
      <c r="K231" s="288"/>
      <c r="L231" s="288"/>
      <c r="M231" s="288"/>
      <c r="N231" s="288"/>
      <c r="O231" s="288"/>
      <c r="P231" s="237"/>
      <c r="Q231" s="237"/>
      <c r="R231" s="237"/>
      <c r="S231" s="237"/>
      <c r="T231" s="237"/>
      <c r="U231" s="237"/>
      <c r="V231" s="237"/>
      <c r="W231" s="237"/>
      <c r="X231" s="237"/>
      <c r="Y231" s="237"/>
      <c r="Z231" s="237"/>
      <c r="AA231" s="237"/>
      <c r="AB231" s="237"/>
      <c r="AC231" s="237"/>
      <c r="AD231" s="237"/>
      <c r="AE231" s="237"/>
      <c r="AF231" s="237"/>
      <c r="AG231" s="237"/>
      <c r="AH231" s="237"/>
      <c r="AI231" s="237"/>
      <c r="AJ231" s="237"/>
      <c r="AK231" s="237"/>
      <c r="AL231" s="237"/>
      <c r="AM231" s="237"/>
      <c r="AN231" s="237"/>
      <c r="AO231" s="237"/>
      <c r="AP231" s="237"/>
      <c r="AQ231" s="237"/>
      <c r="AR231" s="237"/>
      <c r="AS231" s="237"/>
      <c r="AT231" s="237"/>
      <c r="AU231" s="237"/>
      <c r="AV231" s="237"/>
      <c r="AW231" s="237"/>
      <c r="AX231" s="237"/>
      <c r="AY231" s="237"/>
      <c r="AZ231" s="237"/>
      <c r="BA231" s="237"/>
      <c r="BB231" s="237"/>
      <c r="BC231" s="237"/>
      <c r="BD231" s="237"/>
      <c r="BE231" s="237"/>
      <c r="BF231" s="237"/>
      <c r="BG231" s="237"/>
      <c r="BH231" s="237"/>
      <c r="BI231" s="237"/>
      <c r="BJ231" s="237"/>
      <c r="BK231" s="237"/>
      <c r="BL231" s="237"/>
      <c r="BM231" s="237"/>
      <c r="BN231" s="237"/>
      <c r="BO231" s="237"/>
      <c r="BP231" s="237"/>
      <c r="BQ231" s="237"/>
      <c r="BR231" s="237"/>
      <c r="BS231" s="237"/>
      <c r="BT231" s="237"/>
      <c r="BU231" s="237"/>
      <c r="BV231" s="237"/>
      <c r="BW231" s="237"/>
      <c r="BX231" s="237"/>
      <c r="BY231" s="237"/>
      <c r="BZ231" s="237"/>
      <c r="CA231" s="237"/>
      <c r="CB231" s="237"/>
      <c r="CC231" s="237"/>
      <c r="CD231" s="237"/>
      <c r="CE231" s="237"/>
      <c r="CF231" s="237"/>
      <c r="CG231" s="237"/>
      <c r="CH231" s="237"/>
      <c r="CI231" s="237"/>
      <c r="CJ231" s="237"/>
      <c r="CK231" s="237"/>
      <c r="CL231" s="237"/>
      <c r="CM231" s="237"/>
      <c r="CN231" s="237"/>
      <c r="CO231" s="237"/>
      <c r="CP231" s="237"/>
      <c r="CQ231" s="237"/>
      <c r="CR231" s="237"/>
      <c r="CS231" s="237"/>
      <c r="CT231" s="237"/>
      <c r="CU231" s="237"/>
      <c r="CV231" s="237"/>
      <c r="CW231" s="237"/>
      <c r="CX231" s="237"/>
      <c r="CY231" s="237"/>
      <c r="CZ231" s="237"/>
      <c r="DA231" s="237"/>
      <c r="DB231" s="237"/>
      <c r="DC231" s="237"/>
      <c r="DD231" s="237"/>
      <c r="DE231" s="237"/>
      <c r="DF231" s="237"/>
      <c r="DG231" s="237"/>
      <c r="DH231" s="237"/>
      <c r="DI231" s="237"/>
      <c r="DJ231" s="237"/>
      <c r="DK231" s="237"/>
      <c r="DL231" s="237"/>
      <c r="DM231" s="237"/>
      <c r="DN231" s="237"/>
      <c r="DO231" s="237"/>
      <c r="DP231" s="237"/>
      <c r="DQ231" s="237"/>
      <c r="DR231" s="237"/>
      <c r="DS231" s="237"/>
      <c r="DT231" s="237"/>
      <c r="DU231" s="237"/>
      <c r="DV231" s="237"/>
      <c r="DW231" s="237"/>
      <c r="DX231" s="237"/>
      <c r="DY231" s="237"/>
      <c r="DZ231" s="237"/>
      <c r="EA231" s="237"/>
      <c r="EB231" s="237"/>
      <c r="EC231" s="237"/>
      <c r="ED231" s="237"/>
      <c r="EE231" s="237"/>
      <c r="EF231" s="237"/>
      <c r="EG231" s="237"/>
      <c r="EH231" s="237"/>
      <c r="EI231" s="237"/>
      <c r="EJ231" s="237"/>
      <c r="EK231" s="237"/>
      <c r="EL231" s="289"/>
      <c r="EM231" s="289"/>
    </row>
    <row r="232" spans="1:143" ht="15" customHeight="1" x14ac:dyDescent="0.25">
      <c r="A232" s="315" t="s">
        <v>575</v>
      </c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DJ232" s="65"/>
    </row>
    <row r="233" spans="1:143" ht="15" customHeight="1" x14ac:dyDescent="0.25">
      <c r="A233" s="315" t="s">
        <v>576</v>
      </c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DJ233" s="65"/>
    </row>
    <row r="234" spans="1:143" ht="15" customHeight="1" x14ac:dyDescent="0.25">
      <c r="A234" s="315" t="s">
        <v>198</v>
      </c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DJ234" s="65"/>
    </row>
    <row r="235" spans="1:143" ht="15" customHeight="1" x14ac:dyDescent="0.25">
      <c r="A235" s="315" t="s">
        <v>577</v>
      </c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DJ235" s="65"/>
    </row>
    <row r="236" spans="1:143" ht="15" customHeight="1" x14ac:dyDescent="0.25">
      <c r="A236" s="316" t="s">
        <v>666</v>
      </c>
      <c r="B236" s="287"/>
      <c r="C236" s="287"/>
      <c r="D236" s="287"/>
      <c r="E236" s="287"/>
      <c r="F236" s="287"/>
      <c r="G236" s="287"/>
      <c r="H236" s="287"/>
      <c r="I236" s="287"/>
      <c r="J236" s="288"/>
      <c r="K236" s="288"/>
      <c r="L236" s="288"/>
      <c r="M236" s="288"/>
      <c r="N236" s="288"/>
      <c r="O236" s="288"/>
      <c r="P236" s="237"/>
      <c r="Q236" s="237"/>
      <c r="R236" s="237"/>
      <c r="S236" s="237"/>
      <c r="T236" s="237"/>
      <c r="U236" s="237"/>
      <c r="V236" s="237"/>
      <c r="W236" s="237"/>
      <c r="X236" s="237"/>
      <c r="Y236" s="237"/>
      <c r="Z236" s="237"/>
      <c r="AA236" s="237"/>
      <c r="AB236" s="237"/>
      <c r="AC236" s="237"/>
      <c r="AD236" s="237"/>
      <c r="AE236" s="237"/>
      <c r="AF236" s="237"/>
      <c r="AG236" s="237"/>
      <c r="AH236" s="237"/>
      <c r="AI236" s="237"/>
      <c r="AJ236" s="237"/>
      <c r="AK236" s="237"/>
      <c r="AL236" s="237"/>
      <c r="AM236" s="237"/>
      <c r="AN236" s="237"/>
      <c r="AO236" s="237"/>
      <c r="AP236" s="237"/>
      <c r="AQ236" s="237"/>
      <c r="AR236" s="237"/>
      <c r="AS236" s="237"/>
      <c r="AT236" s="237"/>
      <c r="AU236" s="237"/>
      <c r="AV236" s="237"/>
      <c r="AW236" s="237"/>
      <c r="AX236" s="237"/>
      <c r="AY236" s="237"/>
      <c r="AZ236" s="237"/>
      <c r="BA236" s="237"/>
      <c r="BB236" s="237"/>
      <c r="BC236" s="237"/>
      <c r="BD236" s="237"/>
      <c r="BE236" s="237"/>
      <c r="BF236" s="237"/>
      <c r="BG236" s="237"/>
      <c r="BH236" s="237"/>
      <c r="BI236" s="237"/>
      <c r="BJ236" s="237"/>
      <c r="BK236" s="237"/>
      <c r="BL236" s="237"/>
      <c r="BM236" s="237"/>
      <c r="BN236" s="237"/>
      <c r="BO236" s="237"/>
      <c r="BP236" s="237"/>
      <c r="BQ236" s="237"/>
      <c r="BR236" s="237"/>
      <c r="BS236" s="237"/>
      <c r="BT236" s="237"/>
      <c r="BU236" s="237"/>
      <c r="BV236" s="237"/>
      <c r="BW236" s="237"/>
      <c r="BX236" s="237"/>
      <c r="BY236" s="237"/>
      <c r="BZ236" s="237"/>
      <c r="CA236" s="237"/>
      <c r="CB236" s="237"/>
      <c r="CC236" s="237"/>
      <c r="CD236" s="237"/>
      <c r="CE236" s="237"/>
      <c r="CF236" s="237"/>
      <c r="CG236" s="237"/>
      <c r="CH236" s="237"/>
      <c r="CI236" s="237"/>
      <c r="CJ236" s="237"/>
      <c r="CK236" s="237"/>
      <c r="CL236" s="237"/>
      <c r="CM236" s="237"/>
      <c r="CN236" s="237"/>
      <c r="CO236" s="237"/>
      <c r="CP236" s="237"/>
      <c r="CQ236" s="237"/>
      <c r="CR236" s="237"/>
      <c r="CS236" s="237"/>
      <c r="CT236" s="237"/>
      <c r="CU236" s="237"/>
      <c r="CV236" s="237"/>
      <c r="CW236" s="237"/>
      <c r="CX236" s="237"/>
      <c r="CY236" s="237"/>
      <c r="CZ236" s="237"/>
      <c r="DA236" s="237"/>
      <c r="DB236" s="237"/>
      <c r="DC236" s="237"/>
      <c r="DD236" s="237"/>
      <c r="DE236" s="237"/>
      <c r="DF236" s="237"/>
      <c r="DG236" s="237"/>
      <c r="DH236" s="237"/>
      <c r="DI236" s="237"/>
      <c r="DJ236" s="237"/>
      <c r="DK236" s="237"/>
      <c r="DL236" s="237"/>
      <c r="DM236" s="237"/>
      <c r="DN236" s="237"/>
      <c r="DO236" s="237"/>
      <c r="DP236" s="237"/>
      <c r="DQ236" s="237"/>
      <c r="DR236" s="237"/>
      <c r="DS236" s="237"/>
      <c r="DT236" s="237"/>
      <c r="DU236" s="237"/>
      <c r="DV236" s="237"/>
      <c r="DW236" s="237"/>
      <c r="DX236" s="237"/>
      <c r="DY236" s="237"/>
      <c r="DZ236" s="237"/>
      <c r="EA236" s="237"/>
      <c r="EB236" s="237"/>
      <c r="EC236" s="237"/>
      <c r="ED236" s="237"/>
      <c r="EE236" s="237"/>
      <c r="EF236" s="237"/>
      <c r="EG236" s="237"/>
      <c r="EH236" s="237"/>
      <c r="EI236" s="237"/>
      <c r="EJ236" s="237"/>
      <c r="EK236" s="237"/>
      <c r="EL236" s="289"/>
      <c r="EM236" s="289"/>
    </row>
    <row r="237" spans="1:143" ht="15" customHeight="1" x14ac:dyDescent="0.25">
      <c r="A237" s="284"/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DJ237" s="65"/>
    </row>
    <row r="238" spans="1:143" ht="15" customHeight="1" x14ac:dyDescent="0.25">
      <c r="A238" s="312" t="s">
        <v>578</v>
      </c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DJ238" s="65"/>
    </row>
    <row r="239" spans="1:143" ht="15" customHeight="1" x14ac:dyDescent="0.25">
      <c r="A239" s="312" t="s">
        <v>579</v>
      </c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DJ239" s="65"/>
    </row>
    <row r="240" spans="1:143" ht="15" customHeight="1" x14ac:dyDescent="0.25">
      <c r="A240" s="312" t="s">
        <v>580</v>
      </c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DJ240" s="65"/>
    </row>
    <row r="241" spans="1:143" ht="15" customHeight="1" x14ac:dyDescent="0.25">
      <c r="A241" s="316" t="s">
        <v>667</v>
      </c>
      <c r="B241" s="287"/>
      <c r="C241" s="287"/>
      <c r="D241" s="287"/>
      <c r="E241" s="287"/>
      <c r="F241" s="287"/>
      <c r="G241" s="287"/>
      <c r="H241" s="287"/>
      <c r="I241" s="287"/>
      <c r="J241" s="288"/>
      <c r="K241" s="288"/>
      <c r="L241" s="288"/>
      <c r="M241" s="288"/>
      <c r="N241" s="288"/>
      <c r="O241" s="288"/>
      <c r="P241" s="237"/>
      <c r="Q241" s="237"/>
      <c r="R241" s="237"/>
      <c r="S241" s="237"/>
      <c r="T241" s="237"/>
      <c r="U241" s="237"/>
      <c r="V241" s="237"/>
      <c r="W241" s="237"/>
      <c r="X241" s="237"/>
      <c r="Y241" s="237"/>
      <c r="Z241" s="237"/>
      <c r="AA241" s="237"/>
      <c r="AB241" s="237"/>
      <c r="AC241" s="237"/>
      <c r="AD241" s="237"/>
      <c r="AE241" s="237"/>
      <c r="AF241" s="237"/>
      <c r="AG241" s="237"/>
      <c r="AH241" s="237"/>
      <c r="AI241" s="237"/>
      <c r="AJ241" s="237"/>
      <c r="AK241" s="237"/>
      <c r="AL241" s="237"/>
      <c r="AM241" s="237"/>
      <c r="AN241" s="237"/>
      <c r="AO241" s="237"/>
      <c r="AP241" s="237"/>
      <c r="AQ241" s="237"/>
      <c r="AR241" s="237"/>
      <c r="AS241" s="237"/>
      <c r="AT241" s="237"/>
      <c r="AU241" s="237"/>
      <c r="AV241" s="237"/>
      <c r="AW241" s="237"/>
      <c r="AX241" s="237"/>
      <c r="AY241" s="237"/>
      <c r="AZ241" s="237"/>
      <c r="BA241" s="237"/>
      <c r="BB241" s="237"/>
      <c r="BC241" s="237"/>
      <c r="BD241" s="237"/>
      <c r="BE241" s="237"/>
      <c r="BF241" s="237"/>
      <c r="BG241" s="237"/>
      <c r="BH241" s="237"/>
      <c r="BI241" s="237"/>
      <c r="BJ241" s="237"/>
      <c r="BK241" s="237"/>
      <c r="BL241" s="237"/>
      <c r="BM241" s="237"/>
      <c r="BN241" s="237"/>
      <c r="BO241" s="237"/>
      <c r="BP241" s="237"/>
      <c r="BQ241" s="237"/>
      <c r="BR241" s="237"/>
      <c r="BS241" s="237"/>
      <c r="BT241" s="237"/>
      <c r="BU241" s="237"/>
      <c r="BV241" s="237"/>
      <c r="BW241" s="237"/>
      <c r="BX241" s="237"/>
      <c r="BY241" s="237"/>
      <c r="BZ241" s="237"/>
      <c r="CA241" s="237"/>
      <c r="CB241" s="237"/>
      <c r="CC241" s="237"/>
      <c r="CD241" s="237"/>
      <c r="CE241" s="237"/>
      <c r="CF241" s="237"/>
      <c r="CG241" s="237"/>
      <c r="CH241" s="237"/>
      <c r="CI241" s="237"/>
      <c r="CJ241" s="237"/>
      <c r="CK241" s="237"/>
      <c r="CL241" s="237"/>
      <c r="CM241" s="237"/>
      <c r="CN241" s="237"/>
      <c r="CO241" s="237"/>
      <c r="CP241" s="237"/>
      <c r="CQ241" s="237"/>
      <c r="CR241" s="237"/>
      <c r="CS241" s="237"/>
      <c r="CT241" s="237"/>
      <c r="CU241" s="237"/>
      <c r="CV241" s="237"/>
      <c r="CW241" s="237"/>
      <c r="CX241" s="237"/>
      <c r="CY241" s="237"/>
      <c r="CZ241" s="237"/>
      <c r="DA241" s="237"/>
      <c r="DB241" s="237"/>
      <c r="DC241" s="237"/>
      <c r="DD241" s="237"/>
      <c r="DE241" s="237"/>
      <c r="DF241" s="237"/>
      <c r="DG241" s="237"/>
      <c r="DH241" s="237"/>
      <c r="DI241" s="237"/>
      <c r="DJ241" s="237"/>
      <c r="DK241" s="237"/>
      <c r="DL241" s="237"/>
      <c r="DM241" s="237"/>
      <c r="DN241" s="237"/>
      <c r="DO241" s="237"/>
      <c r="DP241" s="237"/>
      <c r="DQ241" s="237"/>
      <c r="DR241" s="237"/>
      <c r="DS241" s="237"/>
      <c r="DT241" s="237"/>
      <c r="DU241" s="237"/>
      <c r="DV241" s="237"/>
      <c r="DW241" s="237"/>
      <c r="DX241" s="237"/>
      <c r="DY241" s="237"/>
      <c r="DZ241" s="237"/>
      <c r="EA241" s="237"/>
      <c r="EB241" s="237"/>
      <c r="EC241" s="237"/>
      <c r="ED241" s="237"/>
      <c r="EE241" s="237"/>
      <c r="EF241" s="237"/>
      <c r="EG241" s="237"/>
      <c r="EH241" s="237"/>
      <c r="EI241" s="237"/>
      <c r="EJ241" s="237"/>
      <c r="EK241" s="237"/>
      <c r="EL241" s="289"/>
      <c r="EM241" s="289"/>
    </row>
    <row r="242" spans="1:143" ht="15" customHeight="1" thickBot="1" x14ac:dyDescent="0.3">
      <c r="A242" s="323" t="s">
        <v>668</v>
      </c>
      <c r="B242" s="293"/>
      <c r="C242" s="293"/>
      <c r="D242" s="293"/>
      <c r="E242" s="293"/>
      <c r="F242" s="293"/>
      <c r="G242" s="293"/>
      <c r="H242" s="293"/>
      <c r="I242" s="293"/>
      <c r="J242" s="294"/>
      <c r="K242" s="294"/>
      <c r="L242" s="294"/>
      <c r="M242" s="294"/>
      <c r="N242" s="294"/>
      <c r="O242" s="294"/>
      <c r="P242" s="295"/>
      <c r="Q242" s="295"/>
      <c r="R242" s="295"/>
      <c r="S242" s="295"/>
      <c r="T242" s="295"/>
      <c r="U242" s="295"/>
      <c r="V242" s="295"/>
      <c r="W242" s="295"/>
      <c r="X242" s="295"/>
      <c r="Y242" s="295"/>
      <c r="Z242" s="295"/>
      <c r="AA242" s="295"/>
      <c r="AB242" s="295"/>
      <c r="AC242" s="295"/>
      <c r="AD242" s="295"/>
      <c r="AE242" s="295"/>
      <c r="AF242" s="295"/>
      <c r="AG242" s="295"/>
      <c r="AH242" s="295"/>
      <c r="AI242" s="295"/>
      <c r="AJ242" s="295"/>
      <c r="AK242" s="295"/>
      <c r="AL242" s="295"/>
      <c r="AM242" s="295"/>
      <c r="AN242" s="295"/>
      <c r="AO242" s="295"/>
      <c r="AP242" s="295"/>
      <c r="AQ242" s="295"/>
      <c r="AR242" s="295"/>
      <c r="AS242" s="295"/>
      <c r="AT242" s="295"/>
      <c r="AU242" s="295"/>
      <c r="AV242" s="295"/>
      <c r="AW242" s="295"/>
      <c r="AX242" s="295"/>
      <c r="AY242" s="295"/>
      <c r="AZ242" s="295"/>
      <c r="BA242" s="295"/>
      <c r="BB242" s="295"/>
      <c r="BC242" s="295"/>
      <c r="BD242" s="295"/>
      <c r="BE242" s="295"/>
      <c r="BF242" s="295"/>
      <c r="BG242" s="295"/>
      <c r="BH242" s="295"/>
      <c r="BI242" s="295"/>
      <c r="BJ242" s="295"/>
      <c r="BK242" s="295"/>
      <c r="BL242" s="295"/>
      <c r="BM242" s="295"/>
      <c r="BN242" s="295"/>
      <c r="BO242" s="295"/>
      <c r="BP242" s="295"/>
      <c r="BQ242" s="295"/>
      <c r="BR242" s="295"/>
      <c r="BS242" s="295"/>
      <c r="BT242" s="295"/>
      <c r="BU242" s="295"/>
      <c r="BV242" s="295"/>
      <c r="BW242" s="295"/>
      <c r="BX242" s="295"/>
      <c r="BY242" s="295"/>
      <c r="BZ242" s="295"/>
      <c r="CA242" s="295"/>
      <c r="CB242" s="295"/>
      <c r="CC242" s="295"/>
      <c r="CD242" s="295"/>
      <c r="CE242" s="295"/>
      <c r="CF242" s="295"/>
      <c r="CG242" s="295"/>
      <c r="CH242" s="295"/>
      <c r="CI242" s="295"/>
      <c r="CJ242" s="295"/>
      <c r="CK242" s="295"/>
      <c r="CL242" s="295"/>
      <c r="CM242" s="295"/>
      <c r="CN242" s="295"/>
      <c r="CO242" s="295"/>
      <c r="CP242" s="295"/>
      <c r="CQ242" s="295"/>
      <c r="CR242" s="295"/>
      <c r="CS242" s="295"/>
      <c r="CT242" s="295"/>
      <c r="CU242" s="295"/>
      <c r="CV242" s="295"/>
      <c r="CW242" s="295"/>
      <c r="CX242" s="295"/>
      <c r="CY242" s="295"/>
      <c r="CZ242" s="295"/>
      <c r="DA242" s="295"/>
      <c r="DB242" s="295"/>
      <c r="DC242" s="295"/>
      <c r="DD242" s="295"/>
      <c r="DE242" s="295"/>
      <c r="DF242" s="295"/>
      <c r="DG242" s="295"/>
      <c r="DH242" s="295"/>
      <c r="DI242" s="295"/>
      <c r="DJ242" s="295"/>
      <c r="DK242" s="295"/>
      <c r="DL242" s="295"/>
      <c r="DM242" s="295"/>
      <c r="DN242" s="295"/>
      <c r="DO242" s="295"/>
      <c r="DP242" s="295"/>
      <c r="DQ242" s="295"/>
      <c r="DR242" s="295"/>
      <c r="DS242" s="295"/>
      <c r="DT242" s="295"/>
      <c r="DU242" s="295"/>
      <c r="DV242" s="295"/>
      <c r="DW242" s="295"/>
      <c r="DX242" s="295"/>
      <c r="DY242" s="295"/>
      <c r="DZ242" s="295"/>
      <c r="EA242" s="295"/>
      <c r="EB242" s="295"/>
      <c r="EC242" s="295"/>
      <c r="ED242" s="295"/>
      <c r="EE242" s="295"/>
      <c r="EF242" s="295"/>
      <c r="EG242" s="295"/>
      <c r="EH242" s="295"/>
      <c r="EI242" s="295"/>
      <c r="EJ242" s="295"/>
      <c r="EK242" s="295"/>
      <c r="EL242" s="296"/>
      <c r="EM242" s="296"/>
    </row>
  </sheetData>
  <pageMargins left="0.74803149606299213" right="0.74803149606299213" top="0.98425196850393704" bottom="0.98425196850393704" header="0.51181102362204722" footer="0.51181102362204722"/>
  <pageSetup paperSize="9" scale="52" fitToWidth="3" pageOrder="overThenDown" orientation="landscape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EF4F-57D9-4C2E-9C91-05389FD8EFE3}">
  <sheetPr transitionEvaluation="1" codeName="Sheet15"/>
  <dimension ref="A1:EM62"/>
  <sheetViews>
    <sheetView showGridLines="0" defaultGridColor="0" colorId="22" zoomScaleNormal="100" zoomScaleSheetLayoutView="75" workbookViewId="0">
      <pane xSplit="5" ySplit="2" topLeftCell="F3" activePane="bottomRight" state="frozen"/>
      <selection activeCell="D59" sqref="D59"/>
      <selection pane="topRight" activeCell="D59" sqref="D59"/>
      <selection pane="bottomLeft" activeCell="D59" sqref="D59"/>
      <selection pane="bottomRight" activeCell="E35" sqref="A35:E35"/>
    </sheetView>
  </sheetViews>
  <sheetFormatPr defaultColWidth="9.7109375" defaultRowHeight="15" customHeight="1" x14ac:dyDescent="0.25"/>
  <cols>
    <col min="1" max="1" width="45.7109375" style="94" customWidth="1"/>
    <col min="2" max="2" width="8.28515625" style="94" customWidth="1"/>
    <col min="3" max="3" width="15.5703125" style="94" customWidth="1"/>
    <col min="4" max="4" width="8.28515625" style="94" customWidth="1"/>
    <col min="5" max="143" width="13.7109375" style="94" customWidth="1"/>
    <col min="144" max="16384" width="9.7109375" style="94"/>
  </cols>
  <sheetData>
    <row r="1" spans="1:143" ht="15" customHeight="1" thickTop="1" thickBot="1" x14ac:dyDescent="0.3">
      <c r="F1" s="61">
        <v>44562</v>
      </c>
      <c r="G1" s="61">
        <f>F2+1</f>
        <v>44743</v>
      </c>
      <c r="H1" s="61">
        <f t="shared" ref="H1:BS1" si="0">G2+1</f>
        <v>44927</v>
      </c>
      <c r="I1" s="61">
        <f t="shared" si="0"/>
        <v>45108</v>
      </c>
      <c r="J1" s="61">
        <f t="shared" si="0"/>
        <v>45292</v>
      </c>
      <c r="K1" s="61">
        <f t="shared" si="0"/>
        <v>45474</v>
      </c>
      <c r="L1" s="61">
        <f t="shared" si="0"/>
        <v>45658</v>
      </c>
      <c r="M1" s="61">
        <f t="shared" si="0"/>
        <v>45839</v>
      </c>
      <c r="N1" s="61">
        <f t="shared" si="0"/>
        <v>46023</v>
      </c>
      <c r="O1" s="61">
        <f t="shared" si="0"/>
        <v>46204</v>
      </c>
      <c r="P1" s="61">
        <f t="shared" si="0"/>
        <v>46388</v>
      </c>
      <c r="Q1" s="61">
        <f t="shared" si="0"/>
        <v>46569</v>
      </c>
      <c r="R1" s="61">
        <f t="shared" si="0"/>
        <v>46753</v>
      </c>
      <c r="S1" s="61">
        <f t="shared" si="0"/>
        <v>46935</v>
      </c>
      <c r="T1" s="61">
        <f t="shared" si="0"/>
        <v>47119</v>
      </c>
      <c r="U1" s="61">
        <f t="shared" si="0"/>
        <v>47300</v>
      </c>
      <c r="V1" s="61">
        <f t="shared" si="0"/>
        <v>47484</v>
      </c>
      <c r="W1" s="61">
        <f t="shared" si="0"/>
        <v>47665</v>
      </c>
      <c r="X1" s="61">
        <f t="shared" si="0"/>
        <v>47849</v>
      </c>
      <c r="Y1" s="61">
        <f t="shared" si="0"/>
        <v>48030</v>
      </c>
      <c r="Z1" s="61">
        <f t="shared" si="0"/>
        <v>48214</v>
      </c>
      <c r="AA1" s="61">
        <f t="shared" si="0"/>
        <v>48396</v>
      </c>
      <c r="AB1" s="61">
        <f t="shared" si="0"/>
        <v>48580</v>
      </c>
      <c r="AC1" s="61">
        <f t="shared" si="0"/>
        <v>48761</v>
      </c>
      <c r="AD1" s="61">
        <f t="shared" si="0"/>
        <v>48945</v>
      </c>
      <c r="AE1" s="61">
        <f t="shared" si="0"/>
        <v>49126</v>
      </c>
      <c r="AF1" s="61">
        <f t="shared" si="0"/>
        <v>49310</v>
      </c>
      <c r="AG1" s="61">
        <f t="shared" si="0"/>
        <v>49491</v>
      </c>
      <c r="AH1" s="61">
        <f t="shared" si="0"/>
        <v>49675</v>
      </c>
      <c r="AI1" s="61">
        <f t="shared" si="0"/>
        <v>49857</v>
      </c>
      <c r="AJ1" s="61">
        <f t="shared" si="0"/>
        <v>50041</v>
      </c>
      <c r="AK1" s="61">
        <f t="shared" si="0"/>
        <v>50222</v>
      </c>
      <c r="AL1" s="61">
        <f t="shared" si="0"/>
        <v>50406</v>
      </c>
      <c r="AM1" s="61">
        <f t="shared" si="0"/>
        <v>50587</v>
      </c>
      <c r="AN1" s="61">
        <f t="shared" si="0"/>
        <v>50771</v>
      </c>
      <c r="AO1" s="61">
        <f t="shared" si="0"/>
        <v>50952</v>
      </c>
      <c r="AP1" s="61">
        <f t="shared" si="0"/>
        <v>51136</v>
      </c>
      <c r="AQ1" s="61">
        <f t="shared" si="0"/>
        <v>51318</v>
      </c>
      <c r="AR1" s="61">
        <f t="shared" si="0"/>
        <v>51502</v>
      </c>
      <c r="AS1" s="61">
        <f t="shared" si="0"/>
        <v>51683</v>
      </c>
      <c r="AT1" s="61">
        <f t="shared" si="0"/>
        <v>51867</v>
      </c>
      <c r="AU1" s="61">
        <f t="shared" si="0"/>
        <v>52048</v>
      </c>
      <c r="AV1" s="61">
        <f t="shared" si="0"/>
        <v>52232</v>
      </c>
      <c r="AW1" s="61">
        <f t="shared" si="0"/>
        <v>52413</v>
      </c>
      <c r="AX1" s="61">
        <f t="shared" si="0"/>
        <v>52597</v>
      </c>
      <c r="AY1" s="61">
        <f t="shared" si="0"/>
        <v>52779</v>
      </c>
      <c r="AZ1" s="61">
        <f t="shared" si="0"/>
        <v>52963</v>
      </c>
      <c r="BA1" s="61">
        <f t="shared" si="0"/>
        <v>53144</v>
      </c>
      <c r="BB1" s="61">
        <f t="shared" si="0"/>
        <v>53328</v>
      </c>
      <c r="BC1" s="61">
        <f t="shared" si="0"/>
        <v>53509</v>
      </c>
      <c r="BD1" s="61">
        <f t="shared" si="0"/>
        <v>53693</v>
      </c>
      <c r="BE1" s="61">
        <f t="shared" si="0"/>
        <v>53874</v>
      </c>
      <c r="BF1" s="61">
        <f t="shared" si="0"/>
        <v>54058</v>
      </c>
      <c r="BG1" s="61">
        <f t="shared" si="0"/>
        <v>54240</v>
      </c>
      <c r="BH1" s="61">
        <f t="shared" si="0"/>
        <v>54424</v>
      </c>
      <c r="BI1" s="61">
        <f t="shared" si="0"/>
        <v>54605</v>
      </c>
      <c r="BJ1" s="61">
        <f t="shared" si="0"/>
        <v>54789</v>
      </c>
      <c r="BK1" s="61">
        <f t="shared" si="0"/>
        <v>54970</v>
      </c>
      <c r="BL1" s="61">
        <f t="shared" si="0"/>
        <v>55154</v>
      </c>
      <c r="BM1" s="61">
        <f t="shared" si="0"/>
        <v>55335</v>
      </c>
      <c r="BN1" s="61">
        <f t="shared" si="0"/>
        <v>55519</v>
      </c>
      <c r="BO1" s="61">
        <f t="shared" si="0"/>
        <v>55701</v>
      </c>
      <c r="BP1" s="61">
        <f t="shared" si="0"/>
        <v>55885</v>
      </c>
      <c r="BQ1" s="61">
        <f t="shared" si="0"/>
        <v>56066</v>
      </c>
      <c r="BR1" s="61">
        <f t="shared" si="0"/>
        <v>56250</v>
      </c>
      <c r="BS1" s="61">
        <f t="shared" si="0"/>
        <v>56431</v>
      </c>
      <c r="BT1" s="61">
        <f t="shared" ref="BT1:EE1" si="1">BS2+1</f>
        <v>56615</v>
      </c>
      <c r="BU1" s="61">
        <f t="shared" si="1"/>
        <v>56796</v>
      </c>
      <c r="BV1" s="61">
        <f t="shared" si="1"/>
        <v>56980</v>
      </c>
      <c r="BW1" s="61">
        <f t="shared" si="1"/>
        <v>57162</v>
      </c>
      <c r="BX1" s="61">
        <f t="shared" si="1"/>
        <v>57346</v>
      </c>
      <c r="BY1" s="61">
        <f t="shared" si="1"/>
        <v>57527</v>
      </c>
      <c r="BZ1" s="61">
        <f t="shared" si="1"/>
        <v>57711</v>
      </c>
      <c r="CA1" s="61">
        <f t="shared" si="1"/>
        <v>57892</v>
      </c>
      <c r="CB1" s="61">
        <f t="shared" si="1"/>
        <v>58076</v>
      </c>
      <c r="CC1" s="61">
        <f t="shared" si="1"/>
        <v>58257</v>
      </c>
      <c r="CD1" s="61">
        <f t="shared" si="1"/>
        <v>58441</v>
      </c>
      <c r="CE1" s="61">
        <f t="shared" si="1"/>
        <v>58623</v>
      </c>
      <c r="CF1" s="61">
        <f t="shared" si="1"/>
        <v>58807</v>
      </c>
      <c r="CG1" s="61">
        <f t="shared" si="1"/>
        <v>58988</v>
      </c>
      <c r="CH1" s="61">
        <f t="shared" si="1"/>
        <v>59172</v>
      </c>
      <c r="CI1" s="61">
        <f t="shared" si="1"/>
        <v>59353</v>
      </c>
      <c r="CJ1" s="61">
        <f t="shared" si="1"/>
        <v>59537</v>
      </c>
      <c r="CK1" s="61">
        <f t="shared" si="1"/>
        <v>59718</v>
      </c>
      <c r="CL1" s="61">
        <f t="shared" si="1"/>
        <v>59902</v>
      </c>
      <c r="CM1" s="61">
        <f t="shared" si="1"/>
        <v>60084</v>
      </c>
      <c r="CN1" s="61">
        <f t="shared" si="1"/>
        <v>60268</v>
      </c>
      <c r="CO1" s="61">
        <f t="shared" si="1"/>
        <v>60449</v>
      </c>
      <c r="CP1" s="61">
        <f t="shared" si="1"/>
        <v>60633</v>
      </c>
      <c r="CQ1" s="61">
        <f t="shared" si="1"/>
        <v>60814</v>
      </c>
      <c r="CR1" s="61">
        <f t="shared" si="1"/>
        <v>60998</v>
      </c>
      <c r="CS1" s="61">
        <f t="shared" si="1"/>
        <v>61179</v>
      </c>
      <c r="CT1" s="61">
        <f t="shared" si="1"/>
        <v>61363</v>
      </c>
      <c r="CU1" s="61">
        <f t="shared" si="1"/>
        <v>61545</v>
      </c>
      <c r="CV1" s="61">
        <f t="shared" si="1"/>
        <v>61729</v>
      </c>
      <c r="CW1" s="61">
        <f t="shared" si="1"/>
        <v>61910</v>
      </c>
      <c r="CX1" s="61">
        <f t="shared" si="1"/>
        <v>62094</v>
      </c>
      <c r="CY1" s="61">
        <f t="shared" si="1"/>
        <v>62275</v>
      </c>
      <c r="CZ1" s="61">
        <f t="shared" si="1"/>
        <v>62459</v>
      </c>
      <c r="DA1" s="61">
        <f t="shared" si="1"/>
        <v>62640</v>
      </c>
      <c r="DB1" s="61">
        <f t="shared" si="1"/>
        <v>62824</v>
      </c>
      <c r="DC1" s="61">
        <f t="shared" si="1"/>
        <v>63006</v>
      </c>
      <c r="DD1" s="61">
        <f t="shared" si="1"/>
        <v>63190</v>
      </c>
      <c r="DE1" s="61">
        <f t="shared" si="1"/>
        <v>63371</v>
      </c>
      <c r="DF1" s="61">
        <f t="shared" si="1"/>
        <v>63555</v>
      </c>
      <c r="DG1" s="61">
        <f t="shared" si="1"/>
        <v>63736</v>
      </c>
      <c r="DH1" s="61">
        <f t="shared" si="1"/>
        <v>63920</v>
      </c>
      <c r="DI1" s="61">
        <f t="shared" si="1"/>
        <v>64101</v>
      </c>
      <c r="DJ1" s="61">
        <f t="shared" si="1"/>
        <v>64285</v>
      </c>
      <c r="DK1" s="61">
        <f t="shared" si="1"/>
        <v>64467</v>
      </c>
      <c r="DL1" s="61">
        <f t="shared" si="1"/>
        <v>64651</v>
      </c>
      <c r="DM1" s="61">
        <f t="shared" si="1"/>
        <v>64832</v>
      </c>
      <c r="DN1" s="61">
        <f t="shared" si="1"/>
        <v>65016</v>
      </c>
      <c r="DO1" s="61">
        <f t="shared" si="1"/>
        <v>65197</v>
      </c>
      <c r="DP1" s="61">
        <f t="shared" si="1"/>
        <v>65381</v>
      </c>
      <c r="DQ1" s="61">
        <f t="shared" si="1"/>
        <v>65562</v>
      </c>
      <c r="DR1" s="61">
        <f t="shared" si="1"/>
        <v>65746</v>
      </c>
      <c r="DS1" s="61">
        <f t="shared" si="1"/>
        <v>65928</v>
      </c>
      <c r="DT1" s="61">
        <f t="shared" si="1"/>
        <v>66112</v>
      </c>
      <c r="DU1" s="61">
        <f t="shared" si="1"/>
        <v>66293</v>
      </c>
      <c r="DV1" s="61">
        <f t="shared" si="1"/>
        <v>66477</v>
      </c>
      <c r="DW1" s="61">
        <f t="shared" si="1"/>
        <v>66658</v>
      </c>
      <c r="DX1" s="61">
        <f t="shared" si="1"/>
        <v>66842</v>
      </c>
      <c r="DY1" s="61">
        <f t="shared" si="1"/>
        <v>67023</v>
      </c>
      <c r="DZ1" s="61">
        <f t="shared" si="1"/>
        <v>67207</v>
      </c>
      <c r="EA1" s="61">
        <f t="shared" si="1"/>
        <v>67389</v>
      </c>
      <c r="EB1" s="61">
        <f t="shared" si="1"/>
        <v>67573</v>
      </c>
      <c r="EC1" s="61">
        <f t="shared" si="1"/>
        <v>67754</v>
      </c>
      <c r="ED1" s="61">
        <f t="shared" si="1"/>
        <v>67938</v>
      </c>
      <c r="EE1" s="61">
        <f t="shared" si="1"/>
        <v>68119</v>
      </c>
      <c r="EF1" s="61">
        <f t="shared" ref="EF1:EM1" si="2">EE2+1</f>
        <v>68303</v>
      </c>
      <c r="EG1" s="61">
        <f t="shared" si="2"/>
        <v>68484</v>
      </c>
      <c r="EH1" s="61">
        <f t="shared" si="2"/>
        <v>68668</v>
      </c>
      <c r="EI1" s="61">
        <f t="shared" si="2"/>
        <v>68850</v>
      </c>
      <c r="EJ1" s="61">
        <f t="shared" si="2"/>
        <v>69034</v>
      </c>
      <c r="EK1" s="61">
        <f t="shared" si="2"/>
        <v>69215</v>
      </c>
      <c r="EL1" s="61">
        <f t="shared" si="2"/>
        <v>69399</v>
      </c>
      <c r="EM1" s="61">
        <f t="shared" si="2"/>
        <v>69580</v>
      </c>
    </row>
    <row r="2" spans="1:143" ht="15" customHeight="1" thickTop="1" thickBot="1" x14ac:dyDescent="0.3">
      <c r="A2" s="112" t="s">
        <v>125</v>
      </c>
      <c r="E2" s="62">
        <v>44561</v>
      </c>
      <c r="F2" s="63">
        <f t="shared" ref="F2:G2" si="3">IF(MONTH(F1)=1,DATE(YEAR(F1),6,30),DATE(YEAR(F1),12,31))</f>
        <v>44742</v>
      </c>
      <c r="G2" s="63">
        <f t="shared" si="3"/>
        <v>44926</v>
      </c>
      <c r="H2" s="63">
        <f t="shared" ref="H2:BS2" si="4">IF(MONTH(H1)=1,DATE(YEAR(H1),6,30),DATE(YEAR(H1),12,31))</f>
        <v>45107</v>
      </c>
      <c r="I2" s="63">
        <f t="shared" si="4"/>
        <v>45291</v>
      </c>
      <c r="J2" s="63">
        <f t="shared" si="4"/>
        <v>45473</v>
      </c>
      <c r="K2" s="63">
        <f t="shared" si="4"/>
        <v>45657</v>
      </c>
      <c r="L2" s="63">
        <f t="shared" si="4"/>
        <v>45838</v>
      </c>
      <c r="M2" s="63">
        <f t="shared" si="4"/>
        <v>46022</v>
      </c>
      <c r="N2" s="63">
        <f t="shared" si="4"/>
        <v>46203</v>
      </c>
      <c r="O2" s="63">
        <f t="shared" si="4"/>
        <v>46387</v>
      </c>
      <c r="P2" s="63">
        <f t="shared" si="4"/>
        <v>46568</v>
      </c>
      <c r="Q2" s="63">
        <f t="shared" si="4"/>
        <v>46752</v>
      </c>
      <c r="R2" s="63">
        <f t="shared" si="4"/>
        <v>46934</v>
      </c>
      <c r="S2" s="63">
        <f t="shared" si="4"/>
        <v>47118</v>
      </c>
      <c r="T2" s="63">
        <f t="shared" si="4"/>
        <v>47299</v>
      </c>
      <c r="U2" s="63">
        <f t="shared" si="4"/>
        <v>47483</v>
      </c>
      <c r="V2" s="63">
        <f t="shared" si="4"/>
        <v>47664</v>
      </c>
      <c r="W2" s="63">
        <f t="shared" si="4"/>
        <v>47848</v>
      </c>
      <c r="X2" s="63">
        <f t="shared" si="4"/>
        <v>48029</v>
      </c>
      <c r="Y2" s="63">
        <f t="shared" si="4"/>
        <v>48213</v>
      </c>
      <c r="Z2" s="63">
        <f t="shared" si="4"/>
        <v>48395</v>
      </c>
      <c r="AA2" s="63">
        <f t="shared" si="4"/>
        <v>48579</v>
      </c>
      <c r="AB2" s="63">
        <f t="shared" si="4"/>
        <v>48760</v>
      </c>
      <c r="AC2" s="63">
        <f t="shared" si="4"/>
        <v>48944</v>
      </c>
      <c r="AD2" s="63">
        <f t="shared" si="4"/>
        <v>49125</v>
      </c>
      <c r="AE2" s="63">
        <f t="shared" si="4"/>
        <v>49309</v>
      </c>
      <c r="AF2" s="63">
        <f t="shared" si="4"/>
        <v>49490</v>
      </c>
      <c r="AG2" s="63">
        <f t="shared" si="4"/>
        <v>49674</v>
      </c>
      <c r="AH2" s="63">
        <f t="shared" si="4"/>
        <v>49856</v>
      </c>
      <c r="AI2" s="63">
        <f t="shared" si="4"/>
        <v>50040</v>
      </c>
      <c r="AJ2" s="63">
        <f t="shared" si="4"/>
        <v>50221</v>
      </c>
      <c r="AK2" s="63">
        <f t="shared" si="4"/>
        <v>50405</v>
      </c>
      <c r="AL2" s="63">
        <f t="shared" si="4"/>
        <v>50586</v>
      </c>
      <c r="AM2" s="63">
        <f t="shared" si="4"/>
        <v>50770</v>
      </c>
      <c r="AN2" s="63">
        <f t="shared" si="4"/>
        <v>50951</v>
      </c>
      <c r="AO2" s="63">
        <f t="shared" si="4"/>
        <v>51135</v>
      </c>
      <c r="AP2" s="63">
        <f t="shared" si="4"/>
        <v>51317</v>
      </c>
      <c r="AQ2" s="63">
        <f t="shared" si="4"/>
        <v>51501</v>
      </c>
      <c r="AR2" s="63">
        <f t="shared" si="4"/>
        <v>51682</v>
      </c>
      <c r="AS2" s="63">
        <f t="shared" si="4"/>
        <v>51866</v>
      </c>
      <c r="AT2" s="63">
        <f t="shared" si="4"/>
        <v>52047</v>
      </c>
      <c r="AU2" s="63">
        <f t="shared" si="4"/>
        <v>52231</v>
      </c>
      <c r="AV2" s="63">
        <f t="shared" si="4"/>
        <v>52412</v>
      </c>
      <c r="AW2" s="63">
        <f t="shared" si="4"/>
        <v>52596</v>
      </c>
      <c r="AX2" s="63">
        <f t="shared" si="4"/>
        <v>52778</v>
      </c>
      <c r="AY2" s="63">
        <f t="shared" si="4"/>
        <v>52962</v>
      </c>
      <c r="AZ2" s="63">
        <f t="shared" si="4"/>
        <v>53143</v>
      </c>
      <c r="BA2" s="63">
        <f t="shared" si="4"/>
        <v>53327</v>
      </c>
      <c r="BB2" s="63">
        <f t="shared" si="4"/>
        <v>53508</v>
      </c>
      <c r="BC2" s="63">
        <f t="shared" si="4"/>
        <v>53692</v>
      </c>
      <c r="BD2" s="63">
        <f t="shared" si="4"/>
        <v>53873</v>
      </c>
      <c r="BE2" s="63">
        <f t="shared" si="4"/>
        <v>54057</v>
      </c>
      <c r="BF2" s="63">
        <f t="shared" si="4"/>
        <v>54239</v>
      </c>
      <c r="BG2" s="63">
        <f t="shared" si="4"/>
        <v>54423</v>
      </c>
      <c r="BH2" s="63">
        <f t="shared" si="4"/>
        <v>54604</v>
      </c>
      <c r="BI2" s="63">
        <f t="shared" si="4"/>
        <v>54788</v>
      </c>
      <c r="BJ2" s="63">
        <f t="shared" si="4"/>
        <v>54969</v>
      </c>
      <c r="BK2" s="63">
        <f t="shared" si="4"/>
        <v>55153</v>
      </c>
      <c r="BL2" s="63">
        <f t="shared" si="4"/>
        <v>55334</v>
      </c>
      <c r="BM2" s="63">
        <f t="shared" si="4"/>
        <v>55518</v>
      </c>
      <c r="BN2" s="63">
        <f t="shared" si="4"/>
        <v>55700</v>
      </c>
      <c r="BO2" s="63">
        <f t="shared" si="4"/>
        <v>55884</v>
      </c>
      <c r="BP2" s="63">
        <f t="shared" si="4"/>
        <v>56065</v>
      </c>
      <c r="BQ2" s="63">
        <f t="shared" si="4"/>
        <v>56249</v>
      </c>
      <c r="BR2" s="63">
        <f t="shared" si="4"/>
        <v>56430</v>
      </c>
      <c r="BS2" s="63">
        <f t="shared" si="4"/>
        <v>56614</v>
      </c>
      <c r="BT2" s="63">
        <f t="shared" ref="BT2:EE2" si="5">IF(MONTH(BT1)=1,DATE(YEAR(BT1),6,30),DATE(YEAR(BT1),12,31))</f>
        <v>56795</v>
      </c>
      <c r="BU2" s="63">
        <f t="shared" si="5"/>
        <v>56979</v>
      </c>
      <c r="BV2" s="63">
        <f t="shared" si="5"/>
        <v>57161</v>
      </c>
      <c r="BW2" s="63">
        <f t="shared" si="5"/>
        <v>57345</v>
      </c>
      <c r="BX2" s="63">
        <f t="shared" si="5"/>
        <v>57526</v>
      </c>
      <c r="BY2" s="63">
        <f t="shared" si="5"/>
        <v>57710</v>
      </c>
      <c r="BZ2" s="63">
        <f t="shared" si="5"/>
        <v>57891</v>
      </c>
      <c r="CA2" s="63">
        <f t="shared" si="5"/>
        <v>58075</v>
      </c>
      <c r="CB2" s="63">
        <f t="shared" si="5"/>
        <v>58256</v>
      </c>
      <c r="CC2" s="63">
        <f t="shared" si="5"/>
        <v>58440</v>
      </c>
      <c r="CD2" s="63">
        <f t="shared" si="5"/>
        <v>58622</v>
      </c>
      <c r="CE2" s="63">
        <f t="shared" si="5"/>
        <v>58806</v>
      </c>
      <c r="CF2" s="63">
        <f t="shared" si="5"/>
        <v>58987</v>
      </c>
      <c r="CG2" s="63">
        <f t="shared" si="5"/>
        <v>59171</v>
      </c>
      <c r="CH2" s="63">
        <f t="shared" si="5"/>
        <v>59352</v>
      </c>
      <c r="CI2" s="63">
        <f t="shared" si="5"/>
        <v>59536</v>
      </c>
      <c r="CJ2" s="63">
        <f t="shared" si="5"/>
        <v>59717</v>
      </c>
      <c r="CK2" s="63">
        <f t="shared" si="5"/>
        <v>59901</v>
      </c>
      <c r="CL2" s="63">
        <f t="shared" si="5"/>
        <v>60083</v>
      </c>
      <c r="CM2" s="63">
        <f t="shared" si="5"/>
        <v>60267</v>
      </c>
      <c r="CN2" s="63">
        <f t="shared" si="5"/>
        <v>60448</v>
      </c>
      <c r="CO2" s="63">
        <f t="shared" si="5"/>
        <v>60632</v>
      </c>
      <c r="CP2" s="63">
        <f t="shared" si="5"/>
        <v>60813</v>
      </c>
      <c r="CQ2" s="63">
        <f t="shared" si="5"/>
        <v>60997</v>
      </c>
      <c r="CR2" s="63">
        <f t="shared" si="5"/>
        <v>61178</v>
      </c>
      <c r="CS2" s="63">
        <f t="shared" si="5"/>
        <v>61362</v>
      </c>
      <c r="CT2" s="63">
        <f t="shared" si="5"/>
        <v>61544</v>
      </c>
      <c r="CU2" s="63">
        <f t="shared" si="5"/>
        <v>61728</v>
      </c>
      <c r="CV2" s="63">
        <f t="shared" si="5"/>
        <v>61909</v>
      </c>
      <c r="CW2" s="63">
        <f t="shared" si="5"/>
        <v>62093</v>
      </c>
      <c r="CX2" s="63">
        <f t="shared" si="5"/>
        <v>62274</v>
      </c>
      <c r="CY2" s="63">
        <f t="shared" si="5"/>
        <v>62458</v>
      </c>
      <c r="CZ2" s="63">
        <f t="shared" si="5"/>
        <v>62639</v>
      </c>
      <c r="DA2" s="63">
        <f t="shared" si="5"/>
        <v>62823</v>
      </c>
      <c r="DB2" s="63">
        <f t="shared" si="5"/>
        <v>63005</v>
      </c>
      <c r="DC2" s="63">
        <f t="shared" si="5"/>
        <v>63189</v>
      </c>
      <c r="DD2" s="63">
        <f t="shared" si="5"/>
        <v>63370</v>
      </c>
      <c r="DE2" s="63">
        <f t="shared" si="5"/>
        <v>63554</v>
      </c>
      <c r="DF2" s="63">
        <f t="shared" si="5"/>
        <v>63735</v>
      </c>
      <c r="DG2" s="63">
        <f t="shared" si="5"/>
        <v>63919</v>
      </c>
      <c r="DH2" s="63">
        <f t="shared" si="5"/>
        <v>64100</v>
      </c>
      <c r="DI2" s="63">
        <f t="shared" si="5"/>
        <v>64284</v>
      </c>
      <c r="DJ2" s="63">
        <f t="shared" si="5"/>
        <v>64466</v>
      </c>
      <c r="DK2" s="63">
        <f t="shared" si="5"/>
        <v>64650</v>
      </c>
      <c r="DL2" s="63">
        <f t="shared" si="5"/>
        <v>64831</v>
      </c>
      <c r="DM2" s="63">
        <f t="shared" si="5"/>
        <v>65015</v>
      </c>
      <c r="DN2" s="63">
        <f t="shared" si="5"/>
        <v>65196</v>
      </c>
      <c r="DO2" s="63">
        <f t="shared" si="5"/>
        <v>65380</v>
      </c>
      <c r="DP2" s="63">
        <f t="shared" si="5"/>
        <v>65561</v>
      </c>
      <c r="DQ2" s="63">
        <f t="shared" si="5"/>
        <v>65745</v>
      </c>
      <c r="DR2" s="63">
        <f t="shared" si="5"/>
        <v>65927</v>
      </c>
      <c r="DS2" s="63">
        <f t="shared" si="5"/>
        <v>66111</v>
      </c>
      <c r="DT2" s="63">
        <f t="shared" si="5"/>
        <v>66292</v>
      </c>
      <c r="DU2" s="63">
        <f t="shared" si="5"/>
        <v>66476</v>
      </c>
      <c r="DV2" s="63">
        <f t="shared" si="5"/>
        <v>66657</v>
      </c>
      <c r="DW2" s="63">
        <f t="shared" si="5"/>
        <v>66841</v>
      </c>
      <c r="DX2" s="63">
        <f t="shared" si="5"/>
        <v>67022</v>
      </c>
      <c r="DY2" s="63">
        <f t="shared" si="5"/>
        <v>67206</v>
      </c>
      <c r="DZ2" s="63">
        <f t="shared" si="5"/>
        <v>67388</v>
      </c>
      <c r="EA2" s="63">
        <f t="shared" si="5"/>
        <v>67572</v>
      </c>
      <c r="EB2" s="63">
        <f t="shared" si="5"/>
        <v>67753</v>
      </c>
      <c r="EC2" s="63">
        <f t="shared" si="5"/>
        <v>67937</v>
      </c>
      <c r="ED2" s="63">
        <f t="shared" si="5"/>
        <v>68118</v>
      </c>
      <c r="EE2" s="63">
        <f t="shared" si="5"/>
        <v>68302</v>
      </c>
      <c r="EF2" s="63">
        <f t="shared" ref="EF2:EM2" si="6">IF(MONTH(EF1)=1,DATE(YEAR(EF1),6,30),DATE(YEAR(EF1),12,31))</f>
        <v>68483</v>
      </c>
      <c r="EG2" s="63">
        <f t="shared" si="6"/>
        <v>68667</v>
      </c>
      <c r="EH2" s="63">
        <f t="shared" si="6"/>
        <v>68849</v>
      </c>
      <c r="EI2" s="63">
        <f t="shared" si="6"/>
        <v>69033</v>
      </c>
      <c r="EJ2" s="63">
        <f t="shared" si="6"/>
        <v>69214</v>
      </c>
      <c r="EK2" s="63">
        <f t="shared" si="6"/>
        <v>69398</v>
      </c>
      <c r="EL2" s="63">
        <f t="shared" si="6"/>
        <v>69579</v>
      </c>
      <c r="EM2" s="63">
        <f t="shared" si="6"/>
        <v>69763</v>
      </c>
    </row>
    <row r="3" spans="1:143" ht="15" customHeight="1" x14ac:dyDescent="0.25">
      <c r="A3" s="94" t="s">
        <v>55</v>
      </c>
      <c r="E3" s="147">
        <v>44561</v>
      </c>
      <c r="F3" s="147">
        <f>DATE(YEAR(F2),IF(MONTH(F2)&lt;=6,6,12),IF(MONTH(F2)&lt;=6,30,31))</f>
        <v>44742</v>
      </c>
      <c r="G3" s="147">
        <f t="shared" ref="G3:BR3" si="7">DATE(YEAR(G2),IF(MONTH(G2)&lt;=6,6,12),IF(MONTH(G2)&lt;=6,30,31))</f>
        <v>44926</v>
      </c>
      <c r="H3" s="147">
        <f t="shared" si="7"/>
        <v>45107</v>
      </c>
      <c r="I3" s="147">
        <f t="shared" si="7"/>
        <v>45291</v>
      </c>
      <c r="J3" s="147">
        <f t="shared" si="7"/>
        <v>45473</v>
      </c>
      <c r="K3" s="147">
        <f t="shared" si="7"/>
        <v>45657</v>
      </c>
      <c r="L3" s="147">
        <f t="shared" si="7"/>
        <v>45838</v>
      </c>
      <c r="M3" s="147">
        <f t="shared" si="7"/>
        <v>46022</v>
      </c>
      <c r="N3" s="147">
        <f t="shared" si="7"/>
        <v>46203</v>
      </c>
      <c r="O3" s="147">
        <f t="shared" si="7"/>
        <v>46387</v>
      </c>
      <c r="P3" s="147">
        <f t="shared" si="7"/>
        <v>46568</v>
      </c>
      <c r="Q3" s="147">
        <f t="shared" si="7"/>
        <v>46752</v>
      </c>
      <c r="R3" s="147">
        <f t="shared" si="7"/>
        <v>46934</v>
      </c>
      <c r="S3" s="147">
        <f t="shared" si="7"/>
        <v>47118</v>
      </c>
      <c r="T3" s="147">
        <f t="shared" si="7"/>
        <v>47299</v>
      </c>
      <c r="U3" s="147">
        <f t="shared" si="7"/>
        <v>47483</v>
      </c>
      <c r="V3" s="147">
        <f t="shared" si="7"/>
        <v>47664</v>
      </c>
      <c r="W3" s="147">
        <f t="shared" si="7"/>
        <v>47848</v>
      </c>
      <c r="X3" s="147">
        <f t="shared" si="7"/>
        <v>48029</v>
      </c>
      <c r="Y3" s="147">
        <f t="shared" si="7"/>
        <v>48213</v>
      </c>
      <c r="Z3" s="147">
        <f t="shared" si="7"/>
        <v>48395</v>
      </c>
      <c r="AA3" s="147">
        <f t="shared" si="7"/>
        <v>48579</v>
      </c>
      <c r="AB3" s="147">
        <f t="shared" si="7"/>
        <v>48760</v>
      </c>
      <c r="AC3" s="147">
        <f t="shared" si="7"/>
        <v>48944</v>
      </c>
      <c r="AD3" s="147">
        <f t="shared" si="7"/>
        <v>49125</v>
      </c>
      <c r="AE3" s="147">
        <f t="shared" si="7"/>
        <v>49309</v>
      </c>
      <c r="AF3" s="147">
        <f t="shared" si="7"/>
        <v>49490</v>
      </c>
      <c r="AG3" s="147">
        <f t="shared" si="7"/>
        <v>49674</v>
      </c>
      <c r="AH3" s="147">
        <f t="shared" si="7"/>
        <v>49856</v>
      </c>
      <c r="AI3" s="147">
        <f t="shared" si="7"/>
        <v>50040</v>
      </c>
      <c r="AJ3" s="147">
        <f t="shared" si="7"/>
        <v>50221</v>
      </c>
      <c r="AK3" s="147">
        <f t="shared" si="7"/>
        <v>50405</v>
      </c>
      <c r="AL3" s="147">
        <f t="shared" si="7"/>
        <v>50586</v>
      </c>
      <c r="AM3" s="147">
        <f t="shared" si="7"/>
        <v>50770</v>
      </c>
      <c r="AN3" s="147">
        <f t="shared" si="7"/>
        <v>50951</v>
      </c>
      <c r="AO3" s="147">
        <f t="shared" si="7"/>
        <v>51135</v>
      </c>
      <c r="AP3" s="147">
        <f t="shared" si="7"/>
        <v>51317</v>
      </c>
      <c r="AQ3" s="147">
        <f t="shared" si="7"/>
        <v>51501</v>
      </c>
      <c r="AR3" s="147">
        <f t="shared" si="7"/>
        <v>51682</v>
      </c>
      <c r="AS3" s="147">
        <f t="shared" si="7"/>
        <v>51866</v>
      </c>
      <c r="AT3" s="147">
        <f t="shared" si="7"/>
        <v>52047</v>
      </c>
      <c r="AU3" s="147">
        <f t="shared" si="7"/>
        <v>52231</v>
      </c>
      <c r="AV3" s="147">
        <f t="shared" si="7"/>
        <v>52412</v>
      </c>
      <c r="AW3" s="147">
        <f t="shared" si="7"/>
        <v>52596</v>
      </c>
      <c r="AX3" s="147">
        <f t="shared" si="7"/>
        <v>52778</v>
      </c>
      <c r="AY3" s="147">
        <f t="shared" si="7"/>
        <v>52962</v>
      </c>
      <c r="AZ3" s="147">
        <f t="shared" si="7"/>
        <v>53143</v>
      </c>
      <c r="BA3" s="147">
        <f t="shared" si="7"/>
        <v>53327</v>
      </c>
      <c r="BB3" s="147">
        <f t="shared" si="7"/>
        <v>53508</v>
      </c>
      <c r="BC3" s="147">
        <f t="shared" si="7"/>
        <v>53692</v>
      </c>
      <c r="BD3" s="147">
        <f t="shared" si="7"/>
        <v>53873</v>
      </c>
      <c r="BE3" s="147">
        <f t="shared" si="7"/>
        <v>54057</v>
      </c>
      <c r="BF3" s="147">
        <f t="shared" si="7"/>
        <v>54239</v>
      </c>
      <c r="BG3" s="147">
        <f t="shared" si="7"/>
        <v>54423</v>
      </c>
      <c r="BH3" s="147">
        <f t="shared" si="7"/>
        <v>54604</v>
      </c>
      <c r="BI3" s="147">
        <f t="shared" si="7"/>
        <v>54788</v>
      </c>
      <c r="BJ3" s="147">
        <f t="shared" si="7"/>
        <v>54969</v>
      </c>
      <c r="BK3" s="147">
        <f t="shared" si="7"/>
        <v>55153</v>
      </c>
      <c r="BL3" s="147">
        <f t="shared" si="7"/>
        <v>55334</v>
      </c>
      <c r="BM3" s="147">
        <f t="shared" si="7"/>
        <v>55518</v>
      </c>
      <c r="BN3" s="147">
        <f t="shared" si="7"/>
        <v>55700</v>
      </c>
      <c r="BO3" s="147">
        <f t="shared" si="7"/>
        <v>55884</v>
      </c>
      <c r="BP3" s="147">
        <f t="shared" si="7"/>
        <v>56065</v>
      </c>
      <c r="BQ3" s="147">
        <f t="shared" si="7"/>
        <v>56249</v>
      </c>
      <c r="BR3" s="147">
        <f t="shared" si="7"/>
        <v>56430</v>
      </c>
      <c r="BS3" s="147">
        <f t="shared" ref="BS3:DJ3" si="8">DATE(YEAR(BS2),IF(MONTH(BS2)&lt;=6,6,12),IF(MONTH(BS2)&lt;=6,30,31))</f>
        <v>56614</v>
      </c>
      <c r="BT3" s="147">
        <f t="shared" si="8"/>
        <v>56795</v>
      </c>
      <c r="BU3" s="147">
        <f t="shared" si="8"/>
        <v>56979</v>
      </c>
      <c r="BV3" s="147">
        <f t="shared" si="8"/>
        <v>57161</v>
      </c>
      <c r="BW3" s="147">
        <f t="shared" si="8"/>
        <v>57345</v>
      </c>
      <c r="BX3" s="147">
        <f t="shared" si="8"/>
        <v>57526</v>
      </c>
      <c r="BY3" s="147">
        <f t="shared" si="8"/>
        <v>57710</v>
      </c>
      <c r="BZ3" s="147">
        <f t="shared" si="8"/>
        <v>57891</v>
      </c>
      <c r="CA3" s="147">
        <f t="shared" si="8"/>
        <v>58075</v>
      </c>
      <c r="CB3" s="147">
        <f t="shared" si="8"/>
        <v>58256</v>
      </c>
      <c r="CC3" s="147">
        <f t="shared" si="8"/>
        <v>58440</v>
      </c>
      <c r="CD3" s="147">
        <f t="shared" si="8"/>
        <v>58622</v>
      </c>
      <c r="CE3" s="147">
        <f t="shared" si="8"/>
        <v>58806</v>
      </c>
      <c r="CF3" s="147">
        <f t="shared" si="8"/>
        <v>58987</v>
      </c>
      <c r="CG3" s="147">
        <f t="shared" si="8"/>
        <v>59171</v>
      </c>
      <c r="CH3" s="147">
        <f t="shared" si="8"/>
        <v>59352</v>
      </c>
      <c r="CI3" s="147">
        <f t="shared" si="8"/>
        <v>59536</v>
      </c>
      <c r="CJ3" s="147">
        <f t="shared" si="8"/>
        <v>59717</v>
      </c>
      <c r="CK3" s="147">
        <f t="shared" si="8"/>
        <v>59901</v>
      </c>
      <c r="CL3" s="147">
        <f t="shared" si="8"/>
        <v>60083</v>
      </c>
      <c r="CM3" s="147">
        <f t="shared" si="8"/>
        <v>60267</v>
      </c>
      <c r="CN3" s="147">
        <f t="shared" si="8"/>
        <v>60448</v>
      </c>
      <c r="CO3" s="147">
        <f t="shared" si="8"/>
        <v>60632</v>
      </c>
      <c r="CP3" s="147">
        <f t="shared" si="8"/>
        <v>60813</v>
      </c>
      <c r="CQ3" s="147">
        <f t="shared" si="8"/>
        <v>60997</v>
      </c>
      <c r="CR3" s="147">
        <f t="shared" si="8"/>
        <v>61178</v>
      </c>
      <c r="CS3" s="147">
        <f t="shared" si="8"/>
        <v>61362</v>
      </c>
      <c r="CT3" s="147">
        <f t="shared" si="8"/>
        <v>61544</v>
      </c>
      <c r="CU3" s="147">
        <f t="shared" si="8"/>
        <v>61728</v>
      </c>
      <c r="CV3" s="147">
        <f t="shared" si="8"/>
        <v>61909</v>
      </c>
      <c r="CW3" s="147">
        <f t="shared" si="8"/>
        <v>62093</v>
      </c>
      <c r="CX3" s="147">
        <f t="shared" si="8"/>
        <v>62274</v>
      </c>
      <c r="CY3" s="147">
        <f t="shared" si="8"/>
        <v>62458</v>
      </c>
      <c r="CZ3" s="147">
        <f t="shared" si="8"/>
        <v>62639</v>
      </c>
      <c r="DA3" s="147">
        <f t="shared" si="8"/>
        <v>62823</v>
      </c>
      <c r="DB3" s="147">
        <f t="shared" si="8"/>
        <v>63005</v>
      </c>
      <c r="DC3" s="147">
        <f t="shared" si="8"/>
        <v>63189</v>
      </c>
      <c r="DD3" s="147">
        <f t="shared" si="8"/>
        <v>63370</v>
      </c>
      <c r="DE3" s="147">
        <f t="shared" si="8"/>
        <v>63554</v>
      </c>
      <c r="DF3" s="147">
        <f t="shared" si="8"/>
        <v>63735</v>
      </c>
      <c r="DG3" s="147">
        <f t="shared" si="8"/>
        <v>63919</v>
      </c>
      <c r="DH3" s="147">
        <f t="shared" si="8"/>
        <v>64100</v>
      </c>
      <c r="DI3" s="147">
        <f t="shared" si="8"/>
        <v>64284</v>
      </c>
      <c r="DJ3" s="147">
        <f t="shared" si="8"/>
        <v>64466</v>
      </c>
      <c r="DK3" s="147">
        <f>DATE(YEAR(DK2),IF(MONTH(DK2)&lt;=6,6,12),IF(MONTH(DK2)&lt;=6,30,31))</f>
        <v>64650</v>
      </c>
      <c r="DL3" s="147">
        <f>DATE(YEAR(DL2),IF(MONTH(DL2)&lt;=6,6,12),IF(MONTH(DL2)&lt;=6,30,31))</f>
        <v>64831</v>
      </c>
      <c r="DM3" s="147">
        <f t="shared" ref="DM3:EM3" si="9">DATE(YEAR(DM2),IF(MONTH(DM2)&lt;=6,6,12),IF(MONTH(DM2)&lt;=6,30,31))</f>
        <v>65015</v>
      </c>
      <c r="DN3" s="147">
        <f t="shared" si="9"/>
        <v>65196</v>
      </c>
      <c r="DO3" s="147">
        <f t="shared" si="9"/>
        <v>65380</v>
      </c>
      <c r="DP3" s="147">
        <f t="shared" si="9"/>
        <v>65561</v>
      </c>
      <c r="DQ3" s="147">
        <f t="shared" si="9"/>
        <v>65745</v>
      </c>
      <c r="DR3" s="147">
        <f t="shared" si="9"/>
        <v>65927</v>
      </c>
      <c r="DS3" s="147">
        <f t="shared" si="9"/>
        <v>66111</v>
      </c>
      <c r="DT3" s="147">
        <f t="shared" si="9"/>
        <v>66292</v>
      </c>
      <c r="DU3" s="147">
        <f t="shared" si="9"/>
        <v>66476</v>
      </c>
      <c r="DV3" s="147">
        <f t="shared" si="9"/>
        <v>66657</v>
      </c>
      <c r="DW3" s="147">
        <f t="shared" si="9"/>
        <v>66841</v>
      </c>
      <c r="DX3" s="147">
        <f t="shared" si="9"/>
        <v>67022</v>
      </c>
      <c r="DY3" s="147">
        <f t="shared" si="9"/>
        <v>67206</v>
      </c>
      <c r="DZ3" s="147">
        <f t="shared" si="9"/>
        <v>67388</v>
      </c>
      <c r="EA3" s="147">
        <f t="shared" si="9"/>
        <v>67572</v>
      </c>
      <c r="EB3" s="147">
        <f t="shared" si="9"/>
        <v>67753</v>
      </c>
      <c r="EC3" s="147">
        <f t="shared" si="9"/>
        <v>67937</v>
      </c>
      <c r="ED3" s="147">
        <f t="shared" si="9"/>
        <v>68118</v>
      </c>
      <c r="EE3" s="147">
        <f t="shared" si="9"/>
        <v>68302</v>
      </c>
      <c r="EF3" s="147">
        <f t="shared" si="9"/>
        <v>68483</v>
      </c>
      <c r="EG3" s="147">
        <f t="shared" si="9"/>
        <v>68667</v>
      </c>
      <c r="EH3" s="147">
        <f t="shared" si="9"/>
        <v>68849</v>
      </c>
      <c r="EI3" s="147">
        <f t="shared" si="9"/>
        <v>69033</v>
      </c>
      <c r="EJ3" s="147">
        <f t="shared" si="9"/>
        <v>69214</v>
      </c>
      <c r="EK3" s="147">
        <f t="shared" si="9"/>
        <v>69398</v>
      </c>
      <c r="EL3" s="147">
        <f t="shared" si="9"/>
        <v>69579</v>
      </c>
      <c r="EM3" s="147">
        <f t="shared" si="9"/>
        <v>69763</v>
      </c>
    </row>
    <row r="4" spans="1:143" ht="15" customHeight="1" x14ac:dyDescent="0.25">
      <c r="A4" s="94" t="s">
        <v>56</v>
      </c>
      <c r="E4" s="147"/>
      <c r="F4" s="147">
        <f t="shared" ref="F4:BQ4" si="10">DATE(YEAR(F2),12,31)</f>
        <v>44926</v>
      </c>
      <c r="G4" s="147">
        <f t="shared" si="10"/>
        <v>44926</v>
      </c>
      <c r="H4" s="147">
        <f t="shared" si="10"/>
        <v>45291</v>
      </c>
      <c r="I4" s="147">
        <f t="shared" si="10"/>
        <v>45291</v>
      </c>
      <c r="J4" s="147">
        <f t="shared" si="10"/>
        <v>45657</v>
      </c>
      <c r="K4" s="147">
        <f t="shared" si="10"/>
        <v>45657</v>
      </c>
      <c r="L4" s="147">
        <f t="shared" si="10"/>
        <v>46022</v>
      </c>
      <c r="M4" s="147">
        <f t="shared" si="10"/>
        <v>46022</v>
      </c>
      <c r="N4" s="147">
        <f t="shared" si="10"/>
        <v>46387</v>
      </c>
      <c r="O4" s="147">
        <f t="shared" si="10"/>
        <v>46387</v>
      </c>
      <c r="P4" s="147">
        <f t="shared" si="10"/>
        <v>46752</v>
      </c>
      <c r="Q4" s="147">
        <f t="shared" si="10"/>
        <v>46752</v>
      </c>
      <c r="R4" s="147">
        <f t="shared" si="10"/>
        <v>47118</v>
      </c>
      <c r="S4" s="147">
        <f t="shared" si="10"/>
        <v>47118</v>
      </c>
      <c r="T4" s="147">
        <f t="shared" si="10"/>
        <v>47483</v>
      </c>
      <c r="U4" s="147">
        <f t="shared" si="10"/>
        <v>47483</v>
      </c>
      <c r="V4" s="147">
        <f t="shared" si="10"/>
        <v>47848</v>
      </c>
      <c r="W4" s="147">
        <f t="shared" si="10"/>
        <v>47848</v>
      </c>
      <c r="X4" s="147">
        <f t="shared" si="10"/>
        <v>48213</v>
      </c>
      <c r="Y4" s="147">
        <f t="shared" si="10"/>
        <v>48213</v>
      </c>
      <c r="Z4" s="147">
        <f t="shared" si="10"/>
        <v>48579</v>
      </c>
      <c r="AA4" s="147">
        <f t="shared" si="10"/>
        <v>48579</v>
      </c>
      <c r="AB4" s="147">
        <f t="shared" si="10"/>
        <v>48944</v>
      </c>
      <c r="AC4" s="147">
        <f t="shared" si="10"/>
        <v>48944</v>
      </c>
      <c r="AD4" s="147">
        <f t="shared" si="10"/>
        <v>49309</v>
      </c>
      <c r="AE4" s="147">
        <f t="shared" si="10"/>
        <v>49309</v>
      </c>
      <c r="AF4" s="147">
        <f t="shared" si="10"/>
        <v>49674</v>
      </c>
      <c r="AG4" s="147">
        <f t="shared" si="10"/>
        <v>49674</v>
      </c>
      <c r="AH4" s="147">
        <f t="shared" si="10"/>
        <v>50040</v>
      </c>
      <c r="AI4" s="147">
        <f t="shared" si="10"/>
        <v>50040</v>
      </c>
      <c r="AJ4" s="147">
        <f t="shared" si="10"/>
        <v>50405</v>
      </c>
      <c r="AK4" s="147">
        <f t="shared" si="10"/>
        <v>50405</v>
      </c>
      <c r="AL4" s="147">
        <f t="shared" si="10"/>
        <v>50770</v>
      </c>
      <c r="AM4" s="147">
        <f t="shared" si="10"/>
        <v>50770</v>
      </c>
      <c r="AN4" s="147">
        <f t="shared" si="10"/>
        <v>51135</v>
      </c>
      <c r="AO4" s="147">
        <f t="shared" si="10"/>
        <v>51135</v>
      </c>
      <c r="AP4" s="147">
        <f t="shared" si="10"/>
        <v>51501</v>
      </c>
      <c r="AQ4" s="147">
        <f t="shared" si="10"/>
        <v>51501</v>
      </c>
      <c r="AR4" s="147">
        <f t="shared" si="10"/>
        <v>51866</v>
      </c>
      <c r="AS4" s="147">
        <f t="shared" si="10"/>
        <v>51866</v>
      </c>
      <c r="AT4" s="147">
        <f t="shared" si="10"/>
        <v>52231</v>
      </c>
      <c r="AU4" s="147">
        <f t="shared" si="10"/>
        <v>52231</v>
      </c>
      <c r="AV4" s="147">
        <f t="shared" si="10"/>
        <v>52596</v>
      </c>
      <c r="AW4" s="147">
        <f t="shared" si="10"/>
        <v>52596</v>
      </c>
      <c r="AX4" s="147">
        <f t="shared" si="10"/>
        <v>52962</v>
      </c>
      <c r="AY4" s="147">
        <f t="shared" si="10"/>
        <v>52962</v>
      </c>
      <c r="AZ4" s="147">
        <f t="shared" si="10"/>
        <v>53327</v>
      </c>
      <c r="BA4" s="147">
        <f t="shared" si="10"/>
        <v>53327</v>
      </c>
      <c r="BB4" s="147">
        <f t="shared" si="10"/>
        <v>53692</v>
      </c>
      <c r="BC4" s="147">
        <f t="shared" si="10"/>
        <v>53692</v>
      </c>
      <c r="BD4" s="147">
        <f t="shared" si="10"/>
        <v>54057</v>
      </c>
      <c r="BE4" s="147">
        <f t="shared" si="10"/>
        <v>54057</v>
      </c>
      <c r="BF4" s="147">
        <f t="shared" si="10"/>
        <v>54423</v>
      </c>
      <c r="BG4" s="147">
        <f t="shared" si="10"/>
        <v>54423</v>
      </c>
      <c r="BH4" s="147">
        <f t="shared" si="10"/>
        <v>54788</v>
      </c>
      <c r="BI4" s="147">
        <f t="shared" si="10"/>
        <v>54788</v>
      </c>
      <c r="BJ4" s="147">
        <f t="shared" si="10"/>
        <v>55153</v>
      </c>
      <c r="BK4" s="147">
        <f t="shared" si="10"/>
        <v>55153</v>
      </c>
      <c r="BL4" s="147">
        <f t="shared" si="10"/>
        <v>55518</v>
      </c>
      <c r="BM4" s="147">
        <f t="shared" si="10"/>
        <v>55518</v>
      </c>
      <c r="BN4" s="147">
        <f t="shared" si="10"/>
        <v>55884</v>
      </c>
      <c r="BO4" s="147">
        <f t="shared" si="10"/>
        <v>55884</v>
      </c>
      <c r="BP4" s="147">
        <f t="shared" si="10"/>
        <v>56249</v>
      </c>
      <c r="BQ4" s="147">
        <f t="shared" si="10"/>
        <v>56249</v>
      </c>
      <c r="BR4" s="147">
        <f t="shared" ref="BR4:DJ4" si="11">DATE(YEAR(BR2),12,31)</f>
        <v>56614</v>
      </c>
      <c r="BS4" s="147">
        <f t="shared" si="11"/>
        <v>56614</v>
      </c>
      <c r="BT4" s="147">
        <f t="shared" si="11"/>
        <v>56979</v>
      </c>
      <c r="BU4" s="147">
        <f t="shared" si="11"/>
        <v>56979</v>
      </c>
      <c r="BV4" s="147">
        <f t="shared" si="11"/>
        <v>57345</v>
      </c>
      <c r="BW4" s="147">
        <f t="shared" si="11"/>
        <v>57345</v>
      </c>
      <c r="BX4" s="147">
        <f t="shared" si="11"/>
        <v>57710</v>
      </c>
      <c r="BY4" s="147">
        <f t="shared" si="11"/>
        <v>57710</v>
      </c>
      <c r="BZ4" s="147">
        <f t="shared" si="11"/>
        <v>58075</v>
      </c>
      <c r="CA4" s="147">
        <f t="shared" si="11"/>
        <v>58075</v>
      </c>
      <c r="CB4" s="147">
        <f t="shared" si="11"/>
        <v>58440</v>
      </c>
      <c r="CC4" s="147">
        <f t="shared" si="11"/>
        <v>58440</v>
      </c>
      <c r="CD4" s="147">
        <f t="shared" si="11"/>
        <v>58806</v>
      </c>
      <c r="CE4" s="147">
        <f t="shared" si="11"/>
        <v>58806</v>
      </c>
      <c r="CF4" s="147">
        <f t="shared" si="11"/>
        <v>59171</v>
      </c>
      <c r="CG4" s="147">
        <f t="shared" si="11"/>
        <v>59171</v>
      </c>
      <c r="CH4" s="147">
        <f t="shared" si="11"/>
        <v>59536</v>
      </c>
      <c r="CI4" s="147">
        <f t="shared" si="11"/>
        <v>59536</v>
      </c>
      <c r="CJ4" s="147">
        <f t="shared" si="11"/>
        <v>59901</v>
      </c>
      <c r="CK4" s="147">
        <f t="shared" si="11"/>
        <v>59901</v>
      </c>
      <c r="CL4" s="147">
        <f t="shared" si="11"/>
        <v>60267</v>
      </c>
      <c r="CM4" s="147">
        <f t="shared" si="11"/>
        <v>60267</v>
      </c>
      <c r="CN4" s="147">
        <f t="shared" si="11"/>
        <v>60632</v>
      </c>
      <c r="CO4" s="147">
        <f t="shared" si="11"/>
        <v>60632</v>
      </c>
      <c r="CP4" s="147">
        <f t="shared" si="11"/>
        <v>60997</v>
      </c>
      <c r="CQ4" s="147">
        <f t="shared" si="11"/>
        <v>60997</v>
      </c>
      <c r="CR4" s="147">
        <f t="shared" si="11"/>
        <v>61362</v>
      </c>
      <c r="CS4" s="147">
        <f t="shared" si="11"/>
        <v>61362</v>
      </c>
      <c r="CT4" s="147">
        <f t="shared" si="11"/>
        <v>61728</v>
      </c>
      <c r="CU4" s="147">
        <f t="shared" si="11"/>
        <v>61728</v>
      </c>
      <c r="CV4" s="147">
        <f t="shared" si="11"/>
        <v>62093</v>
      </c>
      <c r="CW4" s="147">
        <f t="shared" si="11"/>
        <v>62093</v>
      </c>
      <c r="CX4" s="147">
        <f t="shared" si="11"/>
        <v>62458</v>
      </c>
      <c r="CY4" s="147">
        <f t="shared" si="11"/>
        <v>62458</v>
      </c>
      <c r="CZ4" s="147">
        <f t="shared" si="11"/>
        <v>62823</v>
      </c>
      <c r="DA4" s="147">
        <f t="shared" si="11"/>
        <v>62823</v>
      </c>
      <c r="DB4" s="147">
        <f t="shared" si="11"/>
        <v>63189</v>
      </c>
      <c r="DC4" s="147">
        <f t="shared" si="11"/>
        <v>63189</v>
      </c>
      <c r="DD4" s="147">
        <f t="shared" si="11"/>
        <v>63554</v>
      </c>
      <c r="DE4" s="147">
        <f t="shared" si="11"/>
        <v>63554</v>
      </c>
      <c r="DF4" s="147">
        <f t="shared" si="11"/>
        <v>63919</v>
      </c>
      <c r="DG4" s="147">
        <f t="shared" si="11"/>
        <v>63919</v>
      </c>
      <c r="DH4" s="147">
        <f t="shared" si="11"/>
        <v>64284</v>
      </c>
      <c r="DI4" s="147">
        <f t="shared" si="11"/>
        <v>64284</v>
      </c>
      <c r="DJ4" s="147">
        <f t="shared" si="11"/>
        <v>64650</v>
      </c>
      <c r="DK4" s="147">
        <f>DATE(YEAR(DK2),12,31)</f>
        <v>64650</v>
      </c>
      <c r="DL4" s="147">
        <f>DATE(YEAR(DL2),12,31)</f>
        <v>65015</v>
      </c>
      <c r="DM4" s="147">
        <f t="shared" ref="DM4:EM4" si="12">DATE(YEAR(DM2),12,31)</f>
        <v>65015</v>
      </c>
      <c r="DN4" s="147">
        <f t="shared" si="12"/>
        <v>65380</v>
      </c>
      <c r="DO4" s="147">
        <f t="shared" si="12"/>
        <v>65380</v>
      </c>
      <c r="DP4" s="147">
        <f t="shared" si="12"/>
        <v>65745</v>
      </c>
      <c r="DQ4" s="147">
        <f t="shared" si="12"/>
        <v>65745</v>
      </c>
      <c r="DR4" s="147">
        <f t="shared" si="12"/>
        <v>66111</v>
      </c>
      <c r="DS4" s="147">
        <f t="shared" si="12"/>
        <v>66111</v>
      </c>
      <c r="DT4" s="147">
        <f t="shared" si="12"/>
        <v>66476</v>
      </c>
      <c r="DU4" s="147">
        <f t="shared" si="12"/>
        <v>66476</v>
      </c>
      <c r="DV4" s="147">
        <f t="shared" si="12"/>
        <v>66841</v>
      </c>
      <c r="DW4" s="147">
        <f t="shared" si="12"/>
        <v>66841</v>
      </c>
      <c r="DX4" s="147">
        <f t="shared" si="12"/>
        <v>67206</v>
      </c>
      <c r="DY4" s="147">
        <f t="shared" si="12"/>
        <v>67206</v>
      </c>
      <c r="DZ4" s="147">
        <f t="shared" si="12"/>
        <v>67572</v>
      </c>
      <c r="EA4" s="147">
        <f t="shared" si="12"/>
        <v>67572</v>
      </c>
      <c r="EB4" s="147">
        <f t="shared" si="12"/>
        <v>67937</v>
      </c>
      <c r="EC4" s="147">
        <f t="shared" si="12"/>
        <v>67937</v>
      </c>
      <c r="ED4" s="147">
        <f t="shared" si="12"/>
        <v>68302</v>
      </c>
      <c r="EE4" s="147">
        <f t="shared" si="12"/>
        <v>68302</v>
      </c>
      <c r="EF4" s="147">
        <f t="shared" si="12"/>
        <v>68667</v>
      </c>
      <c r="EG4" s="147">
        <f t="shared" si="12"/>
        <v>68667</v>
      </c>
      <c r="EH4" s="147">
        <f t="shared" si="12"/>
        <v>69033</v>
      </c>
      <c r="EI4" s="147">
        <f t="shared" si="12"/>
        <v>69033</v>
      </c>
      <c r="EJ4" s="147">
        <f t="shared" si="12"/>
        <v>69398</v>
      </c>
      <c r="EK4" s="147">
        <f t="shared" si="12"/>
        <v>69398</v>
      </c>
      <c r="EL4" s="147">
        <f t="shared" si="12"/>
        <v>69763</v>
      </c>
      <c r="EM4" s="147">
        <f t="shared" si="12"/>
        <v>69763</v>
      </c>
    </row>
    <row r="5" spans="1:143" ht="15" customHeight="1" x14ac:dyDescent="0.25">
      <c r="A5" s="95" t="s">
        <v>57</v>
      </c>
      <c r="B5" s="95"/>
      <c r="C5" s="95"/>
      <c r="D5" s="95"/>
      <c r="E5" s="95"/>
      <c r="F5" s="142">
        <f>YEAR(F2)</f>
        <v>2022</v>
      </c>
      <c r="G5" s="142">
        <f t="shared" ref="G5:BR5" si="13">YEAR(G2)</f>
        <v>2022</v>
      </c>
      <c r="H5" s="142">
        <f t="shared" si="13"/>
        <v>2023</v>
      </c>
      <c r="I5" s="142">
        <f t="shared" si="13"/>
        <v>2023</v>
      </c>
      <c r="J5" s="142">
        <f t="shared" si="13"/>
        <v>2024</v>
      </c>
      <c r="K5" s="142">
        <f t="shared" si="13"/>
        <v>2024</v>
      </c>
      <c r="L5" s="142">
        <f t="shared" si="13"/>
        <v>2025</v>
      </c>
      <c r="M5" s="142">
        <f t="shared" si="13"/>
        <v>2025</v>
      </c>
      <c r="N5" s="142">
        <f t="shared" si="13"/>
        <v>2026</v>
      </c>
      <c r="O5" s="142">
        <f t="shared" si="13"/>
        <v>2026</v>
      </c>
      <c r="P5" s="142">
        <f t="shared" si="13"/>
        <v>2027</v>
      </c>
      <c r="Q5" s="142">
        <f t="shared" si="13"/>
        <v>2027</v>
      </c>
      <c r="R5" s="142">
        <f t="shared" si="13"/>
        <v>2028</v>
      </c>
      <c r="S5" s="142">
        <f t="shared" si="13"/>
        <v>2028</v>
      </c>
      <c r="T5" s="142">
        <f t="shared" si="13"/>
        <v>2029</v>
      </c>
      <c r="U5" s="142">
        <f t="shared" si="13"/>
        <v>2029</v>
      </c>
      <c r="V5" s="142">
        <f t="shared" si="13"/>
        <v>2030</v>
      </c>
      <c r="W5" s="142">
        <f t="shared" si="13"/>
        <v>2030</v>
      </c>
      <c r="X5" s="142">
        <f t="shared" si="13"/>
        <v>2031</v>
      </c>
      <c r="Y5" s="142">
        <f t="shared" si="13"/>
        <v>2031</v>
      </c>
      <c r="Z5" s="142">
        <f t="shared" si="13"/>
        <v>2032</v>
      </c>
      <c r="AA5" s="142">
        <f t="shared" si="13"/>
        <v>2032</v>
      </c>
      <c r="AB5" s="142">
        <f t="shared" si="13"/>
        <v>2033</v>
      </c>
      <c r="AC5" s="142">
        <f t="shared" si="13"/>
        <v>2033</v>
      </c>
      <c r="AD5" s="142">
        <f t="shared" si="13"/>
        <v>2034</v>
      </c>
      <c r="AE5" s="142">
        <f t="shared" si="13"/>
        <v>2034</v>
      </c>
      <c r="AF5" s="142">
        <f t="shared" si="13"/>
        <v>2035</v>
      </c>
      <c r="AG5" s="142">
        <f t="shared" si="13"/>
        <v>2035</v>
      </c>
      <c r="AH5" s="142">
        <f t="shared" si="13"/>
        <v>2036</v>
      </c>
      <c r="AI5" s="142">
        <f t="shared" si="13"/>
        <v>2036</v>
      </c>
      <c r="AJ5" s="142">
        <f t="shared" si="13"/>
        <v>2037</v>
      </c>
      <c r="AK5" s="142">
        <f t="shared" si="13"/>
        <v>2037</v>
      </c>
      <c r="AL5" s="142">
        <f t="shared" si="13"/>
        <v>2038</v>
      </c>
      <c r="AM5" s="142">
        <f t="shared" si="13"/>
        <v>2038</v>
      </c>
      <c r="AN5" s="142">
        <f t="shared" si="13"/>
        <v>2039</v>
      </c>
      <c r="AO5" s="142">
        <f t="shared" si="13"/>
        <v>2039</v>
      </c>
      <c r="AP5" s="142">
        <f t="shared" si="13"/>
        <v>2040</v>
      </c>
      <c r="AQ5" s="142">
        <f t="shared" si="13"/>
        <v>2040</v>
      </c>
      <c r="AR5" s="142">
        <f t="shared" si="13"/>
        <v>2041</v>
      </c>
      <c r="AS5" s="142">
        <f t="shared" si="13"/>
        <v>2041</v>
      </c>
      <c r="AT5" s="142">
        <f t="shared" si="13"/>
        <v>2042</v>
      </c>
      <c r="AU5" s="142">
        <f t="shared" si="13"/>
        <v>2042</v>
      </c>
      <c r="AV5" s="142">
        <f t="shared" si="13"/>
        <v>2043</v>
      </c>
      <c r="AW5" s="142">
        <f t="shared" si="13"/>
        <v>2043</v>
      </c>
      <c r="AX5" s="142">
        <f t="shared" si="13"/>
        <v>2044</v>
      </c>
      <c r="AY5" s="142">
        <f t="shared" si="13"/>
        <v>2044</v>
      </c>
      <c r="AZ5" s="142">
        <f t="shared" si="13"/>
        <v>2045</v>
      </c>
      <c r="BA5" s="142">
        <f t="shared" si="13"/>
        <v>2045</v>
      </c>
      <c r="BB5" s="142">
        <f t="shared" si="13"/>
        <v>2046</v>
      </c>
      <c r="BC5" s="142">
        <f t="shared" si="13"/>
        <v>2046</v>
      </c>
      <c r="BD5" s="142">
        <f t="shared" si="13"/>
        <v>2047</v>
      </c>
      <c r="BE5" s="142">
        <f t="shared" si="13"/>
        <v>2047</v>
      </c>
      <c r="BF5" s="142">
        <f t="shared" si="13"/>
        <v>2048</v>
      </c>
      <c r="BG5" s="142">
        <f t="shared" si="13"/>
        <v>2048</v>
      </c>
      <c r="BH5" s="142">
        <f t="shared" si="13"/>
        <v>2049</v>
      </c>
      <c r="BI5" s="142">
        <f t="shared" si="13"/>
        <v>2049</v>
      </c>
      <c r="BJ5" s="142">
        <f t="shared" si="13"/>
        <v>2050</v>
      </c>
      <c r="BK5" s="142">
        <f t="shared" si="13"/>
        <v>2050</v>
      </c>
      <c r="BL5" s="142">
        <f t="shared" si="13"/>
        <v>2051</v>
      </c>
      <c r="BM5" s="142">
        <f t="shared" si="13"/>
        <v>2051</v>
      </c>
      <c r="BN5" s="142">
        <f t="shared" si="13"/>
        <v>2052</v>
      </c>
      <c r="BO5" s="142">
        <f t="shared" si="13"/>
        <v>2052</v>
      </c>
      <c r="BP5" s="142">
        <f t="shared" si="13"/>
        <v>2053</v>
      </c>
      <c r="BQ5" s="142">
        <f t="shared" si="13"/>
        <v>2053</v>
      </c>
      <c r="BR5" s="142">
        <f t="shared" si="13"/>
        <v>2054</v>
      </c>
      <c r="BS5" s="142">
        <f t="shared" ref="BS5:DJ5" si="14">YEAR(BS2)</f>
        <v>2054</v>
      </c>
      <c r="BT5" s="142">
        <f t="shared" si="14"/>
        <v>2055</v>
      </c>
      <c r="BU5" s="142">
        <f t="shared" si="14"/>
        <v>2055</v>
      </c>
      <c r="BV5" s="142">
        <f t="shared" si="14"/>
        <v>2056</v>
      </c>
      <c r="BW5" s="142">
        <f t="shared" si="14"/>
        <v>2056</v>
      </c>
      <c r="BX5" s="142">
        <f t="shared" si="14"/>
        <v>2057</v>
      </c>
      <c r="BY5" s="142">
        <f t="shared" si="14"/>
        <v>2057</v>
      </c>
      <c r="BZ5" s="142">
        <f t="shared" si="14"/>
        <v>2058</v>
      </c>
      <c r="CA5" s="142">
        <f t="shared" si="14"/>
        <v>2058</v>
      </c>
      <c r="CB5" s="142">
        <f t="shared" si="14"/>
        <v>2059</v>
      </c>
      <c r="CC5" s="142">
        <f t="shared" si="14"/>
        <v>2059</v>
      </c>
      <c r="CD5" s="142">
        <f t="shared" si="14"/>
        <v>2060</v>
      </c>
      <c r="CE5" s="142">
        <f t="shared" si="14"/>
        <v>2060</v>
      </c>
      <c r="CF5" s="142">
        <f t="shared" si="14"/>
        <v>2061</v>
      </c>
      <c r="CG5" s="142">
        <f t="shared" si="14"/>
        <v>2061</v>
      </c>
      <c r="CH5" s="142">
        <f t="shared" si="14"/>
        <v>2062</v>
      </c>
      <c r="CI5" s="142">
        <f t="shared" si="14"/>
        <v>2062</v>
      </c>
      <c r="CJ5" s="142">
        <f t="shared" si="14"/>
        <v>2063</v>
      </c>
      <c r="CK5" s="142">
        <f t="shared" si="14"/>
        <v>2063</v>
      </c>
      <c r="CL5" s="142">
        <f t="shared" si="14"/>
        <v>2064</v>
      </c>
      <c r="CM5" s="142">
        <f t="shared" si="14"/>
        <v>2064</v>
      </c>
      <c r="CN5" s="142">
        <f t="shared" si="14"/>
        <v>2065</v>
      </c>
      <c r="CO5" s="142">
        <f t="shared" si="14"/>
        <v>2065</v>
      </c>
      <c r="CP5" s="142">
        <f t="shared" si="14"/>
        <v>2066</v>
      </c>
      <c r="CQ5" s="142">
        <f t="shared" si="14"/>
        <v>2066</v>
      </c>
      <c r="CR5" s="142">
        <f t="shared" si="14"/>
        <v>2067</v>
      </c>
      <c r="CS5" s="142">
        <f t="shared" si="14"/>
        <v>2067</v>
      </c>
      <c r="CT5" s="142">
        <f t="shared" si="14"/>
        <v>2068</v>
      </c>
      <c r="CU5" s="142">
        <f t="shared" si="14"/>
        <v>2068</v>
      </c>
      <c r="CV5" s="142">
        <f t="shared" si="14"/>
        <v>2069</v>
      </c>
      <c r="CW5" s="142">
        <f t="shared" si="14"/>
        <v>2069</v>
      </c>
      <c r="CX5" s="142">
        <f t="shared" si="14"/>
        <v>2070</v>
      </c>
      <c r="CY5" s="142">
        <f t="shared" si="14"/>
        <v>2070</v>
      </c>
      <c r="CZ5" s="142">
        <f t="shared" si="14"/>
        <v>2071</v>
      </c>
      <c r="DA5" s="142">
        <f t="shared" si="14"/>
        <v>2071</v>
      </c>
      <c r="DB5" s="142">
        <f t="shared" si="14"/>
        <v>2072</v>
      </c>
      <c r="DC5" s="142">
        <f t="shared" si="14"/>
        <v>2072</v>
      </c>
      <c r="DD5" s="142">
        <f t="shared" si="14"/>
        <v>2073</v>
      </c>
      <c r="DE5" s="142">
        <f t="shared" si="14"/>
        <v>2073</v>
      </c>
      <c r="DF5" s="142">
        <f t="shared" si="14"/>
        <v>2074</v>
      </c>
      <c r="DG5" s="142">
        <f t="shared" si="14"/>
        <v>2074</v>
      </c>
      <c r="DH5" s="142">
        <f t="shared" si="14"/>
        <v>2075</v>
      </c>
      <c r="DI5" s="142">
        <f t="shared" si="14"/>
        <v>2075</v>
      </c>
      <c r="DJ5" s="142">
        <f t="shared" si="14"/>
        <v>2076</v>
      </c>
      <c r="DK5" s="142">
        <f>YEAR(DK2)</f>
        <v>2076</v>
      </c>
      <c r="DL5" s="142">
        <f>YEAR(DL2)</f>
        <v>2077</v>
      </c>
      <c r="DM5" s="142">
        <f t="shared" ref="DM5:EM5" si="15">YEAR(DM2)</f>
        <v>2077</v>
      </c>
      <c r="DN5" s="142">
        <f t="shared" si="15"/>
        <v>2078</v>
      </c>
      <c r="DO5" s="142">
        <f t="shared" si="15"/>
        <v>2078</v>
      </c>
      <c r="DP5" s="142">
        <f t="shared" si="15"/>
        <v>2079</v>
      </c>
      <c r="DQ5" s="142">
        <f t="shared" si="15"/>
        <v>2079</v>
      </c>
      <c r="DR5" s="142">
        <f t="shared" si="15"/>
        <v>2080</v>
      </c>
      <c r="DS5" s="142">
        <f t="shared" si="15"/>
        <v>2080</v>
      </c>
      <c r="DT5" s="142">
        <f t="shared" si="15"/>
        <v>2081</v>
      </c>
      <c r="DU5" s="142">
        <f t="shared" si="15"/>
        <v>2081</v>
      </c>
      <c r="DV5" s="142">
        <f t="shared" si="15"/>
        <v>2082</v>
      </c>
      <c r="DW5" s="142">
        <f t="shared" si="15"/>
        <v>2082</v>
      </c>
      <c r="DX5" s="142">
        <f t="shared" si="15"/>
        <v>2083</v>
      </c>
      <c r="DY5" s="142">
        <f t="shared" si="15"/>
        <v>2083</v>
      </c>
      <c r="DZ5" s="142">
        <f t="shared" si="15"/>
        <v>2084</v>
      </c>
      <c r="EA5" s="142">
        <f t="shared" si="15"/>
        <v>2084</v>
      </c>
      <c r="EB5" s="142">
        <f t="shared" si="15"/>
        <v>2085</v>
      </c>
      <c r="EC5" s="142">
        <f t="shared" si="15"/>
        <v>2085</v>
      </c>
      <c r="ED5" s="142">
        <f t="shared" si="15"/>
        <v>2086</v>
      </c>
      <c r="EE5" s="142">
        <f t="shared" si="15"/>
        <v>2086</v>
      </c>
      <c r="EF5" s="142">
        <f t="shared" si="15"/>
        <v>2087</v>
      </c>
      <c r="EG5" s="142">
        <f t="shared" si="15"/>
        <v>2087</v>
      </c>
      <c r="EH5" s="142">
        <f t="shared" si="15"/>
        <v>2088</v>
      </c>
      <c r="EI5" s="142">
        <f t="shared" si="15"/>
        <v>2088</v>
      </c>
      <c r="EJ5" s="142">
        <f t="shared" si="15"/>
        <v>2089</v>
      </c>
      <c r="EK5" s="142">
        <f t="shared" si="15"/>
        <v>2089</v>
      </c>
      <c r="EL5" s="142">
        <f t="shared" si="15"/>
        <v>2090</v>
      </c>
      <c r="EM5" s="142">
        <f t="shared" si="15"/>
        <v>2090</v>
      </c>
    </row>
    <row r="6" spans="1:143" ht="15" customHeight="1" x14ac:dyDescent="0.25">
      <c r="A6" s="95" t="s">
        <v>58</v>
      </c>
      <c r="B6" s="95"/>
      <c r="C6" s="95"/>
      <c r="D6" s="95"/>
      <c r="E6" s="95"/>
      <c r="F6" s="142">
        <f>F2-E2</f>
        <v>181</v>
      </c>
      <c r="G6" s="142">
        <f t="shared" ref="G6:BR6" si="16">G2-F2</f>
        <v>184</v>
      </c>
      <c r="H6" s="142">
        <f t="shared" si="16"/>
        <v>181</v>
      </c>
      <c r="I6" s="142">
        <f t="shared" si="16"/>
        <v>184</v>
      </c>
      <c r="J6" s="142">
        <f t="shared" si="16"/>
        <v>182</v>
      </c>
      <c r="K6" s="142">
        <f t="shared" si="16"/>
        <v>184</v>
      </c>
      <c r="L6" s="142">
        <f t="shared" si="16"/>
        <v>181</v>
      </c>
      <c r="M6" s="142">
        <f t="shared" si="16"/>
        <v>184</v>
      </c>
      <c r="N6" s="142">
        <f t="shared" si="16"/>
        <v>181</v>
      </c>
      <c r="O6" s="142">
        <f t="shared" si="16"/>
        <v>184</v>
      </c>
      <c r="P6" s="142">
        <f t="shared" si="16"/>
        <v>181</v>
      </c>
      <c r="Q6" s="142">
        <f t="shared" si="16"/>
        <v>184</v>
      </c>
      <c r="R6" s="142">
        <f t="shared" si="16"/>
        <v>182</v>
      </c>
      <c r="S6" s="142">
        <f t="shared" si="16"/>
        <v>184</v>
      </c>
      <c r="T6" s="142">
        <f t="shared" si="16"/>
        <v>181</v>
      </c>
      <c r="U6" s="142">
        <f t="shared" si="16"/>
        <v>184</v>
      </c>
      <c r="V6" s="142">
        <f t="shared" si="16"/>
        <v>181</v>
      </c>
      <c r="W6" s="142">
        <f t="shared" si="16"/>
        <v>184</v>
      </c>
      <c r="X6" s="142">
        <f t="shared" si="16"/>
        <v>181</v>
      </c>
      <c r="Y6" s="142">
        <f t="shared" si="16"/>
        <v>184</v>
      </c>
      <c r="Z6" s="142">
        <f t="shared" si="16"/>
        <v>182</v>
      </c>
      <c r="AA6" s="142">
        <f t="shared" si="16"/>
        <v>184</v>
      </c>
      <c r="AB6" s="142">
        <f t="shared" si="16"/>
        <v>181</v>
      </c>
      <c r="AC6" s="142">
        <f t="shared" si="16"/>
        <v>184</v>
      </c>
      <c r="AD6" s="142">
        <f t="shared" si="16"/>
        <v>181</v>
      </c>
      <c r="AE6" s="142">
        <f t="shared" si="16"/>
        <v>184</v>
      </c>
      <c r="AF6" s="142">
        <f t="shared" si="16"/>
        <v>181</v>
      </c>
      <c r="AG6" s="142">
        <f t="shared" si="16"/>
        <v>184</v>
      </c>
      <c r="AH6" s="142">
        <f t="shared" si="16"/>
        <v>182</v>
      </c>
      <c r="AI6" s="142">
        <f t="shared" si="16"/>
        <v>184</v>
      </c>
      <c r="AJ6" s="142">
        <f t="shared" si="16"/>
        <v>181</v>
      </c>
      <c r="AK6" s="142">
        <f t="shared" si="16"/>
        <v>184</v>
      </c>
      <c r="AL6" s="142">
        <f t="shared" si="16"/>
        <v>181</v>
      </c>
      <c r="AM6" s="142">
        <f t="shared" si="16"/>
        <v>184</v>
      </c>
      <c r="AN6" s="142">
        <f t="shared" si="16"/>
        <v>181</v>
      </c>
      <c r="AO6" s="142">
        <f t="shared" si="16"/>
        <v>184</v>
      </c>
      <c r="AP6" s="142">
        <f t="shared" si="16"/>
        <v>182</v>
      </c>
      <c r="AQ6" s="142">
        <f t="shared" si="16"/>
        <v>184</v>
      </c>
      <c r="AR6" s="142">
        <f t="shared" si="16"/>
        <v>181</v>
      </c>
      <c r="AS6" s="142">
        <f t="shared" si="16"/>
        <v>184</v>
      </c>
      <c r="AT6" s="142">
        <f t="shared" si="16"/>
        <v>181</v>
      </c>
      <c r="AU6" s="142">
        <f t="shared" si="16"/>
        <v>184</v>
      </c>
      <c r="AV6" s="142">
        <f t="shared" si="16"/>
        <v>181</v>
      </c>
      <c r="AW6" s="142">
        <f t="shared" si="16"/>
        <v>184</v>
      </c>
      <c r="AX6" s="142">
        <f t="shared" si="16"/>
        <v>182</v>
      </c>
      <c r="AY6" s="142">
        <f t="shared" si="16"/>
        <v>184</v>
      </c>
      <c r="AZ6" s="142">
        <f t="shared" si="16"/>
        <v>181</v>
      </c>
      <c r="BA6" s="142">
        <f t="shared" si="16"/>
        <v>184</v>
      </c>
      <c r="BB6" s="142">
        <f t="shared" si="16"/>
        <v>181</v>
      </c>
      <c r="BC6" s="142">
        <f t="shared" si="16"/>
        <v>184</v>
      </c>
      <c r="BD6" s="142">
        <f t="shared" si="16"/>
        <v>181</v>
      </c>
      <c r="BE6" s="142">
        <f t="shared" si="16"/>
        <v>184</v>
      </c>
      <c r="BF6" s="142">
        <f t="shared" si="16"/>
        <v>182</v>
      </c>
      <c r="BG6" s="142">
        <f t="shared" si="16"/>
        <v>184</v>
      </c>
      <c r="BH6" s="142">
        <f t="shared" si="16"/>
        <v>181</v>
      </c>
      <c r="BI6" s="142">
        <f t="shared" si="16"/>
        <v>184</v>
      </c>
      <c r="BJ6" s="142">
        <f t="shared" si="16"/>
        <v>181</v>
      </c>
      <c r="BK6" s="142">
        <f t="shared" si="16"/>
        <v>184</v>
      </c>
      <c r="BL6" s="142">
        <f t="shared" si="16"/>
        <v>181</v>
      </c>
      <c r="BM6" s="142">
        <f t="shared" si="16"/>
        <v>184</v>
      </c>
      <c r="BN6" s="142">
        <f t="shared" si="16"/>
        <v>182</v>
      </c>
      <c r="BO6" s="142">
        <f t="shared" si="16"/>
        <v>184</v>
      </c>
      <c r="BP6" s="142">
        <f t="shared" si="16"/>
        <v>181</v>
      </c>
      <c r="BQ6" s="142">
        <f t="shared" si="16"/>
        <v>184</v>
      </c>
      <c r="BR6" s="142">
        <f t="shared" si="16"/>
        <v>181</v>
      </c>
      <c r="BS6" s="142">
        <f t="shared" ref="BS6:DJ6" si="17">BS2-BR2</f>
        <v>184</v>
      </c>
      <c r="BT6" s="142">
        <f t="shared" si="17"/>
        <v>181</v>
      </c>
      <c r="BU6" s="142">
        <f t="shared" si="17"/>
        <v>184</v>
      </c>
      <c r="BV6" s="142">
        <f t="shared" si="17"/>
        <v>182</v>
      </c>
      <c r="BW6" s="142">
        <f t="shared" si="17"/>
        <v>184</v>
      </c>
      <c r="BX6" s="142">
        <f t="shared" si="17"/>
        <v>181</v>
      </c>
      <c r="BY6" s="142">
        <f t="shared" si="17"/>
        <v>184</v>
      </c>
      <c r="BZ6" s="142">
        <f t="shared" si="17"/>
        <v>181</v>
      </c>
      <c r="CA6" s="142">
        <f t="shared" si="17"/>
        <v>184</v>
      </c>
      <c r="CB6" s="142">
        <f t="shared" si="17"/>
        <v>181</v>
      </c>
      <c r="CC6" s="142">
        <f t="shared" si="17"/>
        <v>184</v>
      </c>
      <c r="CD6" s="142">
        <f t="shared" si="17"/>
        <v>182</v>
      </c>
      <c r="CE6" s="142">
        <f t="shared" si="17"/>
        <v>184</v>
      </c>
      <c r="CF6" s="142">
        <f t="shared" si="17"/>
        <v>181</v>
      </c>
      <c r="CG6" s="142">
        <f t="shared" si="17"/>
        <v>184</v>
      </c>
      <c r="CH6" s="142">
        <f t="shared" si="17"/>
        <v>181</v>
      </c>
      <c r="CI6" s="142">
        <f t="shared" si="17"/>
        <v>184</v>
      </c>
      <c r="CJ6" s="142">
        <f t="shared" si="17"/>
        <v>181</v>
      </c>
      <c r="CK6" s="142">
        <f t="shared" si="17"/>
        <v>184</v>
      </c>
      <c r="CL6" s="142">
        <f t="shared" si="17"/>
        <v>182</v>
      </c>
      <c r="CM6" s="142">
        <f t="shared" si="17"/>
        <v>184</v>
      </c>
      <c r="CN6" s="142">
        <f t="shared" si="17"/>
        <v>181</v>
      </c>
      <c r="CO6" s="142">
        <f t="shared" si="17"/>
        <v>184</v>
      </c>
      <c r="CP6" s="142">
        <f t="shared" si="17"/>
        <v>181</v>
      </c>
      <c r="CQ6" s="142">
        <f t="shared" si="17"/>
        <v>184</v>
      </c>
      <c r="CR6" s="142">
        <f t="shared" si="17"/>
        <v>181</v>
      </c>
      <c r="CS6" s="142">
        <f t="shared" si="17"/>
        <v>184</v>
      </c>
      <c r="CT6" s="142">
        <f t="shared" si="17"/>
        <v>182</v>
      </c>
      <c r="CU6" s="142">
        <f t="shared" si="17"/>
        <v>184</v>
      </c>
      <c r="CV6" s="142">
        <f t="shared" si="17"/>
        <v>181</v>
      </c>
      <c r="CW6" s="142">
        <f t="shared" si="17"/>
        <v>184</v>
      </c>
      <c r="CX6" s="142">
        <f t="shared" si="17"/>
        <v>181</v>
      </c>
      <c r="CY6" s="142">
        <f t="shared" si="17"/>
        <v>184</v>
      </c>
      <c r="CZ6" s="142">
        <f t="shared" si="17"/>
        <v>181</v>
      </c>
      <c r="DA6" s="142">
        <f t="shared" si="17"/>
        <v>184</v>
      </c>
      <c r="DB6" s="142">
        <f t="shared" si="17"/>
        <v>182</v>
      </c>
      <c r="DC6" s="142">
        <f t="shared" si="17"/>
        <v>184</v>
      </c>
      <c r="DD6" s="142">
        <f t="shared" si="17"/>
        <v>181</v>
      </c>
      <c r="DE6" s="142">
        <f t="shared" si="17"/>
        <v>184</v>
      </c>
      <c r="DF6" s="142">
        <f t="shared" si="17"/>
        <v>181</v>
      </c>
      <c r="DG6" s="142">
        <f t="shared" si="17"/>
        <v>184</v>
      </c>
      <c r="DH6" s="142">
        <f t="shared" si="17"/>
        <v>181</v>
      </c>
      <c r="DI6" s="142">
        <f t="shared" si="17"/>
        <v>184</v>
      </c>
      <c r="DJ6" s="142">
        <f t="shared" si="17"/>
        <v>182</v>
      </c>
      <c r="DK6" s="142">
        <f>DK2-DJ2</f>
        <v>184</v>
      </c>
      <c r="DL6" s="142">
        <f>DL2-DK2</f>
        <v>181</v>
      </c>
      <c r="DM6" s="142">
        <f t="shared" ref="DM6:EM6" si="18">DM2-DL2</f>
        <v>184</v>
      </c>
      <c r="DN6" s="142">
        <f t="shared" si="18"/>
        <v>181</v>
      </c>
      <c r="DO6" s="142">
        <f t="shared" si="18"/>
        <v>184</v>
      </c>
      <c r="DP6" s="142">
        <f t="shared" si="18"/>
        <v>181</v>
      </c>
      <c r="DQ6" s="142">
        <f t="shared" si="18"/>
        <v>184</v>
      </c>
      <c r="DR6" s="142">
        <f t="shared" si="18"/>
        <v>182</v>
      </c>
      <c r="DS6" s="142">
        <f t="shared" si="18"/>
        <v>184</v>
      </c>
      <c r="DT6" s="142">
        <f t="shared" si="18"/>
        <v>181</v>
      </c>
      <c r="DU6" s="142">
        <f t="shared" si="18"/>
        <v>184</v>
      </c>
      <c r="DV6" s="142">
        <f t="shared" si="18"/>
        <v>181</v>
      </c>
      <c r="DW6" s="142">
        <f t="shared" si="18"/>
        <v>184</v>
      </c>
      <c r="DX6" s="142">
        <f t="shared" si="18"/>
        <v>181</v>
      </c>
      <c r="DY6" s="142">
        <f t="shared" si="18"/>
        <v>184</v>
      </c>
      <c r="DZ6" s="142">
        <f t="shared" si="18"/>
        <v>182</v>
      </c>
      <c r="EA6" s="142">
        <f t="shared" si="18"/>
        <v>184</v>
      </c>
      <c r="EB6" s="142">
        <f t="shared" si="18"/>
        <v>181</v>
      </c>
      <c r="EC6" s="142">
        <f t="shared" si="18"/>
        <v>184</v>
      </c>
      <c r="ED6" s="142">
        <f t="shared" si="18"/>
        <v>181</v>
      </c>
      <c r="EE6" s="142">
        <f t="shared" si="18"/>
        <v>184</v>
      </c>
      <c r="EF6" s="142">
        <f t="shared" si="18"/>
        <v>181</v>
      </c>
      <c r="EG6" s="142">
        <f t="shared" si="18"/>
        <v>184</v>
      </c>
      <c r="EH6" s="142">
        <f t="shared" si="18"/>
        <v>182</v>
      </c>
      <c r="EI6" s="142">
        <f t="shared" si="18"/>
        <v>184</v>
      </c>
      <c r="EJ6" s="142">
        <f t="shared" si="18"/>
        <v>181</v>
      </c>
      <c r="EK6" s="142">
        <f t="shared" si="18"/>
        <v>184</v>
      </c>
      <c r="EL6" s="142">
        <f t="shared" si="18"/>
        <v>181</v>
      </c>
      <c r="EM6" s="142">
        <f t="shared" si="18"/>
        <v>184</v>
      </c>
    </row>
    <row r="7" spans="1:143" ht="15" customHeight="1" x14ac:dyDescent="0.25">
      <c r="A7" s="95" t="s">
        <v>59</v>
      </c>
      <c r="B7" s="95"/>
      <c r="C7" s="95"/>
      <c r="D7" s="95"/>
      <c r="E7" s="95"/>
      <c r="F7" s="142">
        <v>6</v>
      </c>
      <c r="G7" s="142">
        <v>6</v>
      </c>
      <c r="H7" s="142">
        <v>6</v>
      </c>
      <c r="I7" s="142">
        <v>6</v>
      </c>
      <c r="J7" s="142">
        <v>6</v>
      </c>
      <c r="K7" s="142">
        <v>6</v>
      </c>
      <c r="L7" s="142">
        <v>6</v>
      </c>
      <c r="M7" s="142">
        <v>6</v>
      </c>
      <c r="N7" s="142">
        <v>6</v>
      </c>
      <c r="O7" s="142">
        <v>6</v>
      </c>
      <c r="P7" s="142">
        <v>6</v>
      </c>
      <c r="Q7" s="142">
        <v>6</v>
      </c>
      <c r="R7" s="142">
        <v>6</v>
      </c>
      <c r="S7" s="142">
        <v>6</v>
      </c>
      <c r="T7" s="142">
        <v>6</v>
      </c>
      <c r="U7" s="142">
        <v>6</v>
      </c>
      <c r="V7" s="142">
        <v>6</v>
      </c>
      <c r="W7" s="142">
        <v>6</v>
      </c>
      <c r="X7" s="142">
        <v>6</v>
      </c>
      <c r="Y7" s="142">
        <v>6</v>
      </c>
      <c r="Z7" s="142">
        <v>6</v>
      </c>
      <c r="AA7" s="142">
        <v>6</v>
      </c>
      <c r="AB7" s="142">
        <v>6</v>
      </c>
      <c r="AC7" s="142">
        <v>6</v>
      </c>
      <c r="AD7" s="142">
        <v>6</v>
      </c>
      <c r="AE7" s="142">
        <v>6</v>
      </c>
      <c r="AF7" s="142">
        <v>6</v>
      </c>
      <c r="AG7" s="142">
        <v>6</v>
      </c>
      <c r="AH7" s="142">
        <v>6</v>
      </c>
      <c r="AI7" s="142">
        <v>6</v>
      </c>
      <c r="AJ7" s="142">
        <v>6</v>
      </c>
      <c r="AK7" s="142">
        <v>6</v>
      </c>
      <c r="AL7" s="142">
        <v>6</v>
      </c>
      <c r="AM7" s="142">
        <v>6</v>
      </c>
      <c r="AN7" s="142">
        <v>6</v>
      </c>
      <c r="AO7" s="142">
        <v>6</v>
      </c>
      <c r="AP7" s="142">
        <v>6</v>
      </c>
      <c r="AQ7" s="142">
        <v>6</v>
      </c>
      <c r="AR7" s="142">
        <v>6</v>
      </c>
      <c r="AS7" s="142">
        <v>6</v>
      </c>
      <c r="AT7" s="142">
        <v>6</v>
      </c>
      <c r="AU7" s="142">
        <v>6</v>
      </c>
      <c r="AV7" s="142">
        <v>6</v>
      </c>
      <c r="AW7" s="142">
        <v>6</v>
      </c>
      <c r="AX7" s="142">
        <v>6</v>
      </c>
      <c r="AY7" s="142">
        <v>6</v>
      </c>
      <c r="AZ7" s="142">
        <v>6</v>
      </c>
      <c r="BA7" s="142">
        <v>6</v>
      </c>
      <c r="BB7" s="142">
        <v>6</v>
      </c>
      <c r="BC7" s="142">
        <v>6</v>
      </c>
      <c r="BD7" s="142">
        <v>6</v>
      </c>
      <c r="BE7" s="142">
        <v>6</v>
      </c>
      <c r="BF7" s="142">
        <v>6</v>
      </c>
      <c r="BG7" s="142">
        <v>6</v>
      </c>
      <c r="BH7" s="142">
        <v>6</v>
      </c>
      <c r="BI7" s="142">
        <v>6</v>
      </c>
      <c r="BJ7" s="142">
        <v>6</v>
      </c>
      <c r="BK7" s="142">
        <v>6</v>
      </c>
      <c r="BL7" s="142">
        <v>6</v>
      </c>
      <c r="BM7" s="142">
        <v>6</v>
      </c>
      <c r="BN7" s="142">
        <v>6</v>
      </c>
      <c r="BO7" s="142">
        <v>6</v>
      </c>
      <c r="BP7" s="142">
        <v>6</v>
      </c>
      <c r="BQ7" s="142">
        <v>6</v>
      </c>
      <c r="BR7" s="142">
        <v>6</v>
      </c>
      <c r="BS7" s="142">
        <v>6</v>
      </c>
      <c r="BT7" s="142">
        <v>6</v>
      </c>
      <c r="BU7" s="142">
        <v>6</v>
      </c>
      <c r="BV7" s="142">
        <v>6</v>
      </c>
      <c r="BW7" s="142">
        <v>6</v>
      </c>
      <c r="BX7" s="142">
        <v>6</v>
      </c>
      <c r="BY7" s="142">
        <v>6</v>
      </c>
      <c r="BZ7" s="142">
        <v>6</v>
      </c>
      <c r="CA7" s="142">
        <v>6</v>
      </c>
      <c r="CB7" s="142">
        <v>6</v>
      </c>
      <c r="CC7" s="142">
        <v>6</v>
      </c>
      <c r="CD7" s="142">
        <v>6</v>
      </c>
      <c r="CE7" s="142">
        <v>6</v>
      </c>
      <c r="CF7" s="142">
        <v>6</v>
      </c>
      <c r="CG7" s="142">
        <v>6</v>
      </c>
      <c r="CH7" s="142">
        <v>6</v>
      </c>
      <c r="CI7" s="142">
        <v>6</v>
      </c>
      <c r="CJ7" s="142">
        <v>6</v>
      </c>
      <c r="CK7" s="142">
        <v>6</v>
      </c>
      <c r="CL7" s="142">
        <v>6</v>
      </c>
      <c r="CM7" s="142">
        <v>6</v>
      </c>
      <c r="CN7" s="142">
        <v>6</v>
      </c>
      <c r="CO7" s="142">
        <v>6</v>
      </c>
      <c r="CP7" s="142">
        <v>6</v>
      </c>
      <c r="CQ7" s="142">
        <v>6</v>
      </c>
      <c r="CR7" s="142">
        <v>6</v>
      </c>
      <c r="CS7" s="142">
        <v>6</v>
      </c>
      <c r="CT7" s="142">
        <v>6</v>
      </c>
      <c r="CU7" s="142">
        <v>6</v>
      </c>
      <c r="CV7" s="142">
        <v>6</v>
      </c>
      <c r="CW7" s="142">
        <v>6</v>
      </c>
      <c r="CX7" s="142">
        <v>6</v>
      </c>
      <c r="CY7" s="142">
        <v>6</v>
      </c>
      <c r="CZ7" s="142">
        <v>6</v>
      </c>
      <c r="DA7" s="142">
        <v>6</v>
      </c>
      <c r="DB7" s="142">
        <v>6</v>
      </c>
      <c r="DC7" s="142">
        <v>6</v>
      </c>
      <c r="DD7" s="142">
        <v>6</v>
      </c>
      <c r="DE7" s="142">
        <v>6</v>
      </c>
      <c r="DF7" s="142">
        <v>6</v>
      </c>
      <c r="DG7" s="142">
        <v>6</v>
      </c>
      <c r="DH7" s="142">
        <v>6</v>
      </c>
      <c r="DI7" s="142">
        <v>6</v>
      </c>
      <c r="DJ7" s="142">
        <v>6</v>
      </c>
      <c r="DK7" s="142">
        <v>6</v>
      </c>
      <c r="DL7" s="142">
        <v>6</v>
      </c>
      <c r="DM7" s="142">
        <v>6</v>
      </c>
      <c r="DN7" s="142">
        <v>6</v>
      </c>
      <c r="DO7" s="142">
        <v>6</v>
      </c>
      <c r="DP7" s="142">
        <v>6</v>
      </c>
      <c r="DQ7" s="142">
        <v>6</v>
      </c>
      <c r="DR7" s="142">
        <v>6</v>
      </c>
      <c r="DS7" s="142">
        <v>6</v>
      </c>
      <c r="DT7" s="142">
        <v>6</v>
      </c>
      <c r="DU7" s="142">
        <v>6</v>
      </c>
      <c r="DV7" s="142">
        <v>6</v>
      </c>
      <c r="DW7" s="142">
        <v>6</v>
      </c>
      <c r="DX7" s="142">
        <v>6</v>
      </c>
      <c r="DY7" s="142">
        <v>6</v>
      </c>
      <c r="DZ7" s="142">
        <v>6</v>
      </c>
      <c r="EA7" s="142">
        <v>6</v>
      </c>
      <c r="EB7" s="142">
        <v>6</v>
      </c>
      <c r="EC7" s="142">
        <v>6</v>
      </c>
      <c r="ED7" s="142">
        <v>6</v>
      </c>
      <c r="EE7" s="142">
        <v>6</v>
      </c>
      <c r="EF7" s="142">
        <v>6</v>
      </c>
      <c r="EG7" s="142">
        <v>6</v>
      </c>
      <c r="EH7" s="142">
        <v>6</v>
      </c>
      <c r="EI7" s="142">
        <v>6</v>
      </c>
      <c r="EJ7" s="142">
        <v>6</v>
      </c>
      <c r="EK7" s="142">
        <v>6</v>
      </c>
      <c r="EL7" s="142">
        <v>6</v>
      </c>
      <c r="EM7" s="142">
        <v>6</v>
      </c>
    </row>
    <row r="8" spans="1:143" ht="15" customHeight="1" thickBot="1" x14ac:dyDescent="0.3">
      <c r="A8" s="96"/>
    </row>
    <row r="9" spans="1:143" ht="15" customHeight="1" thickBot="1" x14ac:dyDescent="0.3">
      <c r="A9" s="104" t="s">
        <v>95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</row>
    <row r="10" spans="1:143" ht="15" customHeight="1" x14ac:dyDescent="0.25">
      <c r="A10" s="94" t="s">
        <v>96</v>
      </c>
      <c r="C10" s="274"/>
      <c r="D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</row>
    <row r="11" spans="1:143" ht="15" customHeight="1" x14ac:dyDescent="0.25">
      <c r="A11" s="94" t="s">
        <v>97</v>
      </c>
      <c r="C11" s="27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</row>
    <row r="12" spans="1:143" ht="15" customHeight="1" x14ac:dyDescent="0.25">
      <c r="A12" s="98" t="s">
        <v>98</v>
      </c>
      <c r="B12" s="98"/>
      <c r="C12" s="274"/>
      <c r="D12" s="99"/>
      <c r="E12" s="9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</row>
    <row r="13" spans="1:143" ht="15" customHeight="1" x14ac:dyDescent="0.25"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</row>
    <row r="14" spans="1:143" ht="15" customHeight="1" x14ac:dyDescent="0.25"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</row>
    <row r="15" spans="1:143" ht="15" customHeight="1" x14ac:dyDescent="0.25"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</row>
    <row r="16" spans="1:143" ht="15" customHeight="1" thickBot="1" x14ac:dyDescent="0.3"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</row>
    <row r="17" spans="1:143" ht="15" customHeight="1" thickBot="1" x14ac:dyDescent="0.3">
      <c r="A17" s="104" t="s">
        <v>99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</row>
    <row r="18" spans="1:143" ht="15" customHeight="1" x14ac:dyDescent="0.25">
      <c r="A18" s="94" t="s">
        <v>100</v>
      </c>
      <c r="C18" s="27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</row>
    <row r="19" spans="1:143" ht="15" customHeight="1" x14ac:dyDescent="0.25">
      <c r="A19" s="98" t="s">
        <v>101</v>
      </c>
      <c r="B19" s="98"/>
      <c r="C19" s="274"/>
      <c r="D19" s="98"/>
      <c r="E19" s="98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</row>
    <row r="21" spans="1:143" ht="15" customHeight="1" x14ac:dyDescent="0.25">
      <c r="C21" s="103"/>
    </row>
    <row r="22" spans="1:143" ht="15" customHeight="1" thickBot="1" x14ac:dyDescent="0.3">
      <c r="C22" s="103"/>
    </row>
    <row r="23" spans="1:143" ht="15" customHeight="1" thickBot="1" x14ac:dyDescent="0.3">
      <c r="A23" s="104" t="s">
        <v>102</v>
      </c>
    </row>
    <row r="24" spans="1:143" ht="15" customHeight="1" x14ac:dyDescent="0.25">
      <c r="A24" s="94" t="s">
        <v>103</v>
      </c>
      <c r="C24" s="27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</row>
    <row r="25" spans="1:143" ht="15" customHeight="1" x14ac:dyDescent="0.25">
      <c r="A25" s="94" t="s">
        <v>104</v>
      </c>
      <c r="C25" s="27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</row>
    <row r="26" spans="1:143" ht="15" customHeight="1" x14ac:dyDescent="0.25">
      <c r="A26" s="98" t="s">
        <v>105</v>
      </c>
      <c r="B26" s="98"/>
      <c r="C26" s="274"/>
      <c r="D26" s="98"/>
      <c r="E26" s="98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</row>
    <row r="29" spans="1:143" ht="15" customHeight="1" thickBot="1" x14ac:dyDescent="0.3"/>
    <row r="30" spans="1:143" ht="15" customHeight="1" thickBot="1" x14ac:dyDescent="0.3">
      <c r="A30" s="104" t="s">
        <v>106</v>
      </c>
    </row>
    <row r="31" spans="1:143" ht="15" customHeight="1" x14ac:dyDescent="0.25">
      <c r="A31" s="96"/>
    </row>
    <row r="32" spans="1:143" ht="15" customHeight="1" x14ac:dyDescent="0.25">
      <c r="A32" s="105" t="s">
        <v>107</v>
      </c>
    </row>
    <row r="33" spans="1:143" ht="15" customHeight="1" x14ac:dyDescent="0.25">
      <c r="A33" s="105" t="s">
        <v>108</v>
      </c>
    </row>
    <row r="35" spans="1:143" ht="15" customHeight="1" x14ac:dyDescent="0.25">
      <c r="A35" s="106" t="s">
        <v>109</v>
      </c>
    </row>
    <row r="36" spans="1:143" ht="15" customHeight="1" x14ac:dyDescent="0.25">
      <c r="A36" s="94" t="s">
        <v>110</v>
      </c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</row>
    <row r="37" spans="1:143" ht="15" customHeight="1" x14ac:dyDescent="0.25">
      <c r="A37" s="94" t="s">
        <v>111</v>
      </c>
      <c r="C37" s="274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</row>
    <row r="39" spans="1:143" ht="15" customHeight="1" x14ac:dyDescent="0.25">
      <c r="A39" s="94" t="s">
        <v>112</v>
      </c>
      <c r="C39" s="274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</row>
    <row r="40" spans="1:143" ht="15" customHeight="1" x14ac:dyDescent="0.25">
      <c r="A40" s="94" t="s">
        <v>113</v>
      </c>
      <c r="C40" s="274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</row>
    <row r="41" spans="1:143" ht="15" customHeight="1" x14ac:dyDescent="0.25">
      <c r="A41" s="94" t="s">
        <v>114</v>
      </c>
      <c r="C41" s="34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</row>
    <row r="42" spans="1:143" ht="15" customHeight="1" x14ac:dyDescent="0.25">
      <c r="A42" s="94" t="s">
        <v>115</v>
      </c>
      <c r="C42" s="274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</row>
    <row r="43" spans="1:143" ht="15" customHeight="1" x14ac:dyDescent="0.25"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</row>
    <row r="44" spans="1:143" ht="15" customHeight="1" x14ac:dyDescent="0.25"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</row>
    <row r="46" spans="1:143" ht="15" customHeight="1" x14ac:dyDescent="0.25">
      <c r="A46" s="98" t="s">
        <v>116</v>
      </c>
      <c r="B46" s="98"/>
      <c r="C46" s="98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2"/>
      <c r="EF46" s="102"/>
      <c r="EG46" s="102"/>
      <c r="EH46" s="102"/>
      <c r="EI46" s="102"/>
      <c r="EJ46" s="102"/>
      <c r="EK46" s="102"/>
      <c r="EL46" s="102"/>
      <c r="EM46" s="102"/>
    </row>
    <row r="47" spans="1:143" ht="15" customHeight="1" x14ac:dyDescent="0.25"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  <c r="DF47" s="103"/>
      <c r="DG47" s="103"/>
      <c r="DH47" s="103"/>
      <c r="DI47" s="103"/>
      <c r="DJ47" s="103"/>
      <c r="DK47" s="103"/>
      <c r="DL47" s="103"/>
      <c r="DM47" s="103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103"/>
      <c r="EK47" s="103"/>
      <c r="EL47" s="103"/>
      <c r="EM47" s="103"/>
    </row>
    <row r="48" spans="1:143" ht="15" customHeight="1" x14ac:dyDescent="0.25"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103"/>
      <c r="EK48" s="103"/>
      <c r="EL48" s="103"/>
      <c r="EM48" s="103"/>
    </row>
    <row r="49" spans="1:143" ht="15" customHeight="1" x14ac:dyDescent="0.25">
      <c r="A49" s="106" t="s">
        <v>117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  <c r="DF49" s="103"/>
      <c r="DG49" s="103"/>
      <c r="DH49" s="103"/>
      <c r="DI49" s="103"/>
      <c r="DJ49" s="103"/>
      <c r="DK49" s="103"/>
      <c r="DL49" s="103"/>
      <c r="DM49" s="103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103"/>
      <c r="EK49" s="103"/>
      <c r="EL49" s="103"/>
      <c r="EM49" s="103"/>
    </row>
    <row r="50" spans="1:143" ht="15" customHeight="1" x14ac:dyDescent="0.25">
      <c r="A50" s="94" t="s">
        <v>118</v>
      </c>
      <c r="C50" s="274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 s="103"/>
      <c r="CZ50" s="103"/>
      <c r="DA50" s="103"/>
      <c r="DB50" s="103"/>
      <c r="DC50" s="103"/>
      <c r="DD50" s="103"/>
      <c r="DE50" s="103"/>
      <c r="DF50" s="103"/>
      <c r="DG50" s="103"/>
      <c r="DH50" s="103"/>
      <c r="DI50" s="103"/>
      <c r="DJ50" s="103"/>
      <c r="DK50" s="103"/>
      <c r="DL50" s="103"/>
      <c r="DM50" s="103"/>
      <c r="DN50" s="103"/>
      <c r="DO50" s="103"/>
      <c r="DP50" s="103"/>
      <c r="DQ50" s="103"/>
      <c r="DR50" s="103"/>
      <c r="DS50" s="103"/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/>
      <c r="EG50" s="103"/>
      <c r="EH50" s="103"/>
      <c r="EI50" s="103"/>
      <c r="EJ50" s="103"/>
      <c r="EK50" s="103"/>
      <c r="EL50" s="103"/>
      <c r="EM50" s="103"/>
    </row>
    <row r="51" spans="1:143" ht="15" customHeight="1" x14ac:dyDescent="0.25"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</row>
    <row r="52" spans="1:143" ht="15" customHeight="1" x14ac:dyDescent="0.25">
      <c r="A52" s="94" t="s">
        <v>112</v>
      </c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103"/>
      <c r="DM52" s="103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/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/>
      <c r="EL52" s="103"/>
      <c r="EM52" s="103"/>
    </row>
    <row r="53" spans="1:143" ht="15" customHeight="1" x14ac:dyDescent="0.25">
      <c r="A53" s="94" t="s">
        <v>119</v>
      </c>
      <c r="C53" s="274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</row>
    <row r="54" spans="1:143" ht="15" customHeight="1" x14ac:dyDescent="0.25">
      <c r="A54" s="107" t="s">
        <v>120</v>
      </c>
      <c r="C54" s="274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/>
      <c r="EL54" s="103"/>
      <c r="EM54" s="103"/>
    </row>
    <row r="55" spans="1:143" ht="15" customHeight="1" x14ac:dyDescent="0.25">
      <c r="A55" s="107" t="s">
        <v>121</v>
      </c>
      <c r="C55" s="274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  <c r="DD55" s="103"/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3"/>
      <c r="DS55" s="103"/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03"/>
      <c r="EL55" s="103"/>
      <c r="EM55" s="103"/>
    </row>
    <row r="56" spans="1:143" ht="15" customHeight="1" x14ac:dyDescent="0.25"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</row>
    <row r="57" spans="1:143" ht="15" customHeight="1" x14ac:dyDescent="0.25">
      <c r="A57" s="98" t="s">
        <v>116</v>
      </c>
      <c r="B57" s="98"/>
      <c r="C57" s="98"/>
      <c r="D57" s="98"/>
      <c r="E57" s="98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</row>
    <row r="58" spans="1:143" ht="15" customHeight="1" thickBot="1" x14ac:dyDescent="0.3">
      <c r="A58" s="108" t="s">
        <v>122</v>
      </c>
      <c r="B58" s="109"/>
      <c r="C58" s="283"/>
      <c r="D58" s="109"/>
      <c r="E58" s="109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</row>
    <row r="59" spans="1:143" ht="15" customHeight="1" thickTop="1" x14ac:dyDescent="0.25">
      <c r="A59" s="98"/>
    </row>
    <row r="60" spans="1:143" ht="15" customHeight="1" x14ac:dyDescent="0.25">
      <c r="A60" s="94" t="s">
        <v>123</v>
      </c>
      <c r="C60" s="274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</row>
    <row r="61" spans="1:143" ht="15" customHeight="1" x14ac:dyDescent="0.25">
      <c r="A61" s="94" t="s">
        <v>124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  <c r="DC61" s="103"/>
      <c r="DD61" s="103"/>
      <c r="DE61" s="103"/>
      <c r="DF61" s="103"/>
      <c r="DG61" s="103"/>
      <c r="DH61" s="103"/>
      <c r="DI61" s="103"/>
      <c r="DJ61" s="103"/>
      <c r="DK61" s="103"/>
      <c r="DL61" s="103"/>
      <c r="DM61" s="103"/>
      <c r="DN61" s="103"/>
      <c r="DO61" s="103"/>
      <c r="DP61" s="103"/>
      <c r="DQ61" s="103"/>
      <c r="DR61" s="103"/>
      <c r="DS61" s="103"/>
      <c r="DT61" s="103"/>
      <c r="DU61" s="103"/>
      <c r="DV61" s="103"/>
      <c r="DW61" s="103"/>
      <c r="DX61" s="103"/>
      <c r="DY61" s="103"/>
      <c r="DZ61" s="103"/>
      <c r="EA61" s="103"/>
      <c r="EB61" s="103"/>
      <c r="EC61" s="103"/>
      <c r="ED61" s="103"/>
      <c r="EE61" s="103"/>
      <c r="EF61" s="103"/>
      <c r="EG61" s="103"/>
      <c r="EH61" s="103"/>
      <c r="EI61" s="103"/>
      <c r="EJ61" s="103"/>
      <c r="EK61" s="103"/>
      <c r="EL61" s="103"/>
      <c r="EM61" s="103"/>
    </row>
    <row r="62" spans="1:143" ht="15" customHeight="1" x14ac:dyDescent="0.25"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/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/>
      <c r="EL62" s="103"/>
      <c r="EM62" s="103"/>
    </row>
  </sheetData>
  <pageMargins left="0.78740157480314965" right="0.78740157480314965" top="0.98425196850393704" bottom="0.98425196850393704" header="0.51181102362204722" footer="0.51181102362204722"/>
  <pageSetup paperSize="9" scale="59" fitToWidth="2" fitToHeight="3" orientation="landscape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C8EA-69EE-4CE9-A6DD-3D422770861C}">
  <sheetPr transitionEvaluation="1" codeName="Sheet14"/>
  <dimension ref="A1:EM125"/>
  <sheetViews>
    <sheetView showGridLines="0" defaultGridColor="0" colorId="22" zoomScaleNormal="100" zoomScaleSheetLayoutView="75" workbookViewId="0">
      <pane xSplit="5" ySplit="2" topLeftCell="F96" activePane="bottomRight" state="frozenSplit"/>
      <selection activeCell="A2" sqref="A2"/>
      <selection pane="topRight" activeCell="A2" sqref="A2"/>
      <selection pane="bottomLeft" activeCell="A2" sqref="A2"/>
      <selection pane="bottomRight" activeCell="C104" sqref="C104"/>
    </sheetView>
  </sheetViews>
  <sheetFormatPr defaultColWidth="9.7109375" defaultRowHeight="15" customHeight="1" x14ac:dyDescent="0.25"/>
  <cols>
    <col min="1" max="1" width="45.7109375" style="94" customWidth="1"/>
    <col min="2" max="2" width="8.28515625" style="94" customWidth="1"/>
    <col min="3" max="3" width="13.7109375" style="94" customWidth="1"/>
    <col min="4" max="4" width="8.28515625" style="94" customWidth="1"/>
    <col min="5" max="143" width="13.7109375" style="94" customWidth="1"/>
    <col min="144" max="16384" width="9.7109375" style="94"/>
  </cols>
  <sheetData>
    <row r="1" spans="1:143" ht="15" customHeight="1" thickTop="1" thickBot="1" x14ac:dyDescent="0.3">
      <c r="F1" s="61">
        <v>44562</v>
      </c>
      <c r="G1" s="61">
        <f>F2+1</f>
        <v>44743</v>
      </c>
      <c r="H1" s="61">
        <f t="shared" ref="H1:BS1" si="0">G2+1</f>
        <v>44927</v>
      </c>
      <c r="I1" s="61">
        <f t="shared" si="0"/>
        <v>45108</v>
      </c>
      <c r="J1" s="61">
        <f t="shared" si="0"/>
        <v>45292</v>
      </c>
      <c r="K1" s="61">
        <f t="shared" si="0"/>
        <v>45474</v>
      </c>
      <c r="L1" s="61">
        <f t="shared" si="0"/>
        <v>45658</v>
      </c>
      <c r="M1" s="61">
        <f t="shared" si="0"/>
        <v>45839</v>
      </c>
      <c r="N1" s="61">
        <f t="shared" si="0"/>
        <v>46023</v>
      </c>
      <c r="O1" s="61">
        <f t="shared" si="0"/>
        <v>46204</v>
      </c>
      <c r="P1" s="61">
        <f t="shared" si="0"/>
        <v>46388</v>
      </c>
      <c r="Q1" s="61">
        <f t="shared" si="0"/>
        <v>46569</v>
      </c>
      <c r="R1" s="61">
        <f t="shared" si="0"/>
        <v>46753</v>
      </c>
      <c r="S1" s="61">
        <f t="shared" si="0"/>
        <v>46935</v>
      </c>
      <c r="T1" s="61">
        <f t="shared" si="0"/>
        <v>47119</v>
      </c>
      <c r="U1" s="61">
        <f t="shared" si="0"/>
        <v>47300</v>
      </c>
      <c r="V1" s="61">
        <f t="shared" si="0"/>
        <v>47484</v>
      </c>
      <c r="W1" s="61">
        <f t="shared" si="0"/>
        <v>47665</v>
      </c>
      <c r="X1" s="61">
        <f t="shared" si="0"/>
        <v>47849</v>
      </c>
      <c r="Y1" s="61">
        <f t="shared" si="0"/>
        <v>48030</v>
      </c>
      <c r="Z1" s="61">
        <f t="shared" si="0"/>
        <v>48214</v>
      </c>
      <c r="AA1" s="61">
        <f t="shared" si="0"/>
        <v>48396</v>
      </c>
      <c r="AB1" s="61">
        <f t="shared" si="0"/>
        <v>48580</v>
      </c>
      <c r="AC1" s="61">
        <f t="shared" si="0"/>
        <v>48761</v>
      </c>
      <c r="AD1" s="61">
        <f t="shared" si="0"/>
        <v>48945</v>
      </c>
      <c r="AE1" s="61">
        <f t="shared" si="0"/>
        <v>49126</v>
      </c>
      <c r="AF1" s="61">
        <f t="shared" si="0"/>
        <v>49310</v>
      </c>
      <c r="AG1" s="61">
        <f t="shared" si="0"/>
        <v>49491</v>
      </c>
      <c r="AH1" s="61">
        <f t="shared" si="0"/>
        <v>49675</v>
      </c>
      <c r="AI1" s="61">
        <f t="shared" si="0"/>
        <v>49857</v>
      </c>
      <c r="AJ1" s="61">
        <f t="shared" si="0"/>
        <v>50041</v>
      </c>
      <c r="AK1" s="61">
        <f t="shared" si="0"/>
        <v>50222</v>
      </c>
      <c r="AL1" s="61">
        <f t="shared" si="0"/>
        <v>50406</v>
      </c>
      <c r="AM1" s="61">
        <f t="shared" si="0"/>
        <v>50587</v>
      </c>
      <c r="AN1" s="61">
        <f t="shared" si="0"/>
        <v>50771</v>
      </c>
      <c r="AO1" s="61">
        <f t="shared" si="0"/>
        <v>50952</v>
      </c>
      <c r="AP1" s="61">
        <f t="shared" si="0"/>
        <v>51136</v>
      </c>
      <c r="AQ1" s="61">
        <f t="shared" si="0"/>
        <v>51318</v>
      </c>
      <c r="AR1" s="61">
        <f t="shared" si="0"/>
        <v>51502</v>
      </c>
      <c r="AS1" s="61">
        <f t="shared" si="0"/>
        <v>51683</v>
      </c>
      <c r="AT1" s="61">
        <f t="shared" si="0"/>
        <v>51867</v>
      </c>
      <c r="AU1" s="61">
        <f t="shared" si="0"/>
        <v>52048</v>
      </c>
      <c r="AV1" s="61">
        <f t="shared" si="0"/>
        <v>52232</v>
      </c>
      <c r="AW1" s="61">
        <f t="shared" si="0"/>
        <v>52413</v>
      </c>
      <c r="AX1" s="61">
        <f t="shared" si="0"/>
        <v>52597</v>
      </c>
      <c r="AY1" s="61">
        <f t="shared" si="0"/>
        <v>52779</v>
      </c>
      <c r="AZ1" s="61">
        <f t="shared" si="0"/>
        <v>52963</v>
      </c>
      <c r="BA1" s="61">
        <f t="shared" si="0"/>
        <v>53144</v>
      </c>
      <c r="BB1" s="61">
        <f t="shared" si="0"/>
        <v>53328</v>
      </c>
      <c r="BC1" s="61">
        <f t="shared" si="0"/>
        <v>53509</v>
      </c>
      <c r="BD1" s="61">
        <f t="shared" si="0"/>
        <v>53693</v>
      </c>
      <c r="BE1" s="61">
        <f t="shared" si="0"/>
        <v>53874</v>
      </c>
      <c r="BF1" s="61">
        <f t="shared" si="0"/>
        <v>54058</v>
      </c>
      <c r="BG1" s="61">
        <f t="shared" si="0"/>
        <v>54240</v>
      </c>
      <c r="BH1" s="61">
        <f t="shared" si="0"/>
        <v>54424</v>
      </c>
      <c r="BI1" s="61">
        <f t="shared" si="0"/>
        <v>54605</v>
      </c>
      <c r="BJ1" s="61">
        <f t="shared" si="0"/>
        <v>54789</v>
      </c>
      <c r="BK1" s="61">
        <f t="shared" si="0"/>
        <v>54970</v>
      </c>
      <c r="BL1" s="61">
        <f t="shared" si="0"/>
        <v>55154</v>
      </c>
      <c r="BM1" s="61">
        <f t="shared" si="0"/>
        <v>55335</v>
      </c>
      <c r="BN1" s="61">
        <f t="shared" si="0"/>
        <v>55519</v>
      </c>
      <c r="BO1" s="61">
        <f t="shared" si="0"/>
        <v>55701</v>
      </c>
      <c r="BP1" s="61">
        <f t="shared" si="0"/>
        <v>55885</v>
      </c>
      <c r="BQ1" s="61">
        <f t="shared" si="0"/>
        <v>56066</v>
      </c>
      <c r="BR1" s="61">
        <f t="shared" si="0"/>
        <v>56250</v>
      </c>
      <c r="BS1" s="61">
        <f t="shared" si="0"/>
        <v>56431</v>
      </c>
      <c r="BT1" s="61">
        <f t="shared" ref="BT1:EE1" si="1">BS2+1</f>
        <v>56615</v>
      </c>
      <c r="BU1" s="61">
        <f t="shared" si="1"/>
        <v>56796</v>
      </c>
      <c r="BV1" s="61">
        <f t="shared" si="1"/>
        <v>56980</v>
      </c>
      <c r="BW1" s="61">
        <f t="shared" si="1"/>
        <v>57162</v>
      </c>
      <c r="BX1" s="61">
        <f t="shared" si="1"/>
        <v>57346</v>
      </c>
      <c r="BY1" s="61">
        <f t="shared" si="1"/>
        <v>57527</v>
      </c>
      <c r="BZ1" s="61">
        <f t="shared" si="1"/>
        <v>57711</v>
      </c>
      <c r="CA1" s="61">
        <f t="shared" si="1"/>
        <v>57892</v>
      </c>
      <c r="CB1" s="61">
        <f t="shared" si="1"/>
        <v>58076</v>
      </c>
      <c r="CC1" s="61">
        <f t="shared" si="1"/>
        <v>58257</v>
      </c>
      <c r="CD1" s="61">
        <f t="shared" si="1"/>
        <v>58441</v>
      </c>
      <c r="CE1" s="61">
        <f t="shared" si="1"/>
        <v>58623</v>
      </c>
      <c r="CF1" s="61">
        <f t="shared" si="1"/>
        <v>58807</v>
      </c>
      <c r="CG1" s="61">
        <f t="shared" si="1"/>
        <v>58988</v>
      </c>
      <c r="CH1" s="61">
        <f t="shared" si="1"/>
        <v>59172</v>
      </c>
      <c r="CI1" s="61">
        <f t="shared" si="1"/>
        <v>59353</v>
      </c>
      <c r="CJ1" s="61">
        <f t="shared" si="1"/>
        <v>59537</v>
      </c>
      <c r="CK1" s="61">
        <f t="shared" si="1"/>
        <v>59718</v>
      </c>
      <c r="CL1" s="61">
        <f t="shared" si="1"/>
        <v>59902</v>
      </c>
      <c r="CM1" s="61">
        <f t="shared" si="1"/>
        <v>60084</v>
      </c>
      <c r="CN1" s="61">
        <f t="shared" si="1"/>
        <v>60268</v>
      </c>
      <c r="CO1" s="61">
        <f t="shared" si="1"/>
        <v>60449</v>
      </c>
      <c r="CP1" s="61">
        <f t="shared" si="1"/>
        <v>60633</v>
      </c>
      <c r="CQ1" s="61">
        <f t="shared" si="1"/>
        <v>60814</v>
      </c>
      <c r="CR1" s="61">
        <f t="shared" si="1"/>
        <v>60998</v>
      </c>
      <c r="CS1" s="61">
        <f t="shared" si="1"/>
        <v>61179</v>
      </c>
      <c r="CT1" s="61">
        <f t="shared" si="1"/>
        <v>61363</v>
      </c>
      <c r="CU1" s="61">
        <f t="shared" si="1"/>
        <v>61545</v>
      </c>
      <c r="CV1" s="61">
        <f t="shared" si="1"/>
        <v>61729</v>
      </c>
      <c r="CW1" s="61">
        <f t="shared" si="1"/>
        <v>61910</v>
      </c>
      <c r="CX1" s="61">
        <f t="shared" si="1"/>
        <v>62094</v>
      </c>
      <c r="CY1" s="61">
        <f t="shared" si="1"/>
        <v>62275</v>
      </c>
      <c r="CZ1" s="61">
        <f t="shared" si="1"/>
        <v>62459</v>
      </c>
      <c r="DA1" s="61">
        <f t="shared" si="1"/>
        <v>62640</v>
      </c>
      <c r="DB1" s="61">
        <f t="shared" si="1"/>
        <v>62824</v>
      </c>
      <c r="DC1" s="61">
        <f t="shared" si="1"/>
        <v>63006</v>
      </c>
      <c r="DD1" s="61">
        <f t="shared" si="1"/>
        <v>63190</v>
      </c>
      <c r="DE1" s="61">
        <f t="shared" si="1"/>
        <v>63371</v>
      </c>
      <c r="DF1" s="61">
        <f t="shared" si="1"/>
        <v>63555</v>
      </c>
      <c r="DG1" s="61">
        <f t="shared" si="1"/>
        <v>63736</v>
      </c>
      <c r="DH1" s="61">
        <f t="shared" si="1"/>
        <v>63920</v>
      </c>
      <c r="DI1" s="61">
        <f t="shared" si="1"/>
        <v>64101</v>
      </c>
      <c r="DJ1" s="61">
        <f t="shared" si="1"/>
        <v>64285</v>
      </c>
      <c r="DK1" s="61">
        <f t="shared" si="1"/>
        <v>64467</v>
      </c>
      <c r="DL1" s="61">
        <f t="shared" si="1"/>
        <v>64651</v>
      </c>
      <c r="DM1" s="61">
        <f t="shared" si="1"/>
        <v>64832</v>
      </c>
      <c r="DN1" s="61">
        <f t="shared" si="1"/>
        <v>65016</v>
      </c>
      <c r="DO1" s="61">
        <f t="shared" si="1"/>
        <v>65197</v>
      </c>
      <c r="DP1" s="61">
        <f t="shared" si="1"/>
        <v>65381</v>
      </c>
      <c r="DQ1" s="61">
        <f t="shared" si="1"/>
        <v>65562</v>
      </c>
      <c r="DR1" s="61">
        <f t="shared" si="1"/>
        <v>65746</v>
      </c>
      <c r="DS1" s="61">
        <f t="shared" si="1"/>
        <v>65928</v>
      </c>
      <c r="DT1" s="61">
        <f t="shared" si="1"/>
        <v>66112</v>
      </c>
      <c r="DU1" s="61">
        <f t="shared" si="1"/>
        <v>66293</v>
      </c>
      <c r="DV1" s="61">
        <f t="shared" si="1"/>
        <v>66477</v>
      </c>
      <c r="DW1" s="61">
        <f t="shared" si="1"/>
        <v>66658</v>
      </c>
      <c r="DX1" s="61">
        <f t="shared" si="1"/>
        <v>66842</v>
      </c>
      <c r="DY1" s="61">
        <f t="shared" si="1"/>
        <v>67023</v>
      </c>
      <c r="DZ1" s="61">
        <f t="shared" si="1"/>
        <v>67207</v>
      </c>
      <c r="EA1" s="61">
        <f t="shared" si="1"/>
        <v>67389</v>
      </c>
      <c r="EB1" s="61">
        <f t="shared" si="1"/>
        <v>67573</v>
      </c>
      <c r="EC1" s="61">
        <f t="shared" si="1"/>
        <v>67754</v>
      </c>
      <c r="ED1" s="61">
        <f t="shared" si="1"/>
        <v>67938</v>
      </c>
      <c r="EE1" s="61">
        <f t="shared" si="1"/>
        <v>68119</v>
      </c>
      <c r="EF1" s="61">
        <f t="shared" ref="EF1:EM1" si="2">EE2+1</f>
        <v>68303</v>
      </c>
      <c r="EG1" s="61">
        <f t="shared" si="2"/>
        <v>68484</v>
      </c>
      <c r="EH1" s="61">
        <f t="shared" si="2"/>
        <v>68668</v>
      </c>
      <c r="EI1" s="61">
        <f t="shared" si="2"/>
        <v>68850</v>
      </c>
      <c r="EJ1" s="61">
        <f t="shared" si="2"/>
        <v>69034</v>
      </c>
      <c r="EK1" s="61">
        <f t="shared" si="2"/>
        <v>69215</v>
      </c>
      <c r="EL1" s="61">
        <f t="shared" si="2"/>
        <v>69399</v>
      </c>
      <c r="EM1" s="61">
        <f t="shared" si="2"/>
        <v>69580</v>
      </c>
    </row>
    <row r="2" spans="1:143" ht="15" customHeight="1" thickTop="1" thickBot="1" x14ac:dyDescent="0.3">
      <c r="A2" s="112" t="s">
        <v>202</v>
      </c>
      <c r="E2" s="62">
        <v>44561</v>
      </c>
      <c r="F2" s="63">
        <f t="shared" ref="F2:BQ2" si="3">IF(MONTH(F1)=1,DATE(YEAR(F1),6,30),DATE(YEAR(F1),12,31))</f>
        <v>44742</v>
      </c>
      <c r="G2" s="63">
        <f t="shared" si="3"/>
        <v>44926</v>
      </c>
      <c r="H2" s="63">
        <f t="shared" si="3"/>
        <v>45107</v>
      </c>
      <c r="I2" s="63">
        <f t="shared" si="3"/>
        <v>45291</v>
      </c>
      <c r="J2" s="63">
        <f t="shared" si="3"/>
        <v>45473</v>
      </c>
      <c r="K2" s="63">
        <f t="shared" si="3"/>
        <v>45657</v>
      </c>
      <c r="L2" s="63">
        <f t="shared" si="3"/>
        <v>45838</v>
      </c>
      <c r="M2" s="63">
        <f t="shared" si="3"/>
        <v>46022</v>
      </c>
      <c r="N2" s="63">
        <f t="shared" si="3"/>
        <v>46203</v>
      </c>
      <c r="O2" s="63">
        <f t="shared" si="3"/>
        <v>46387</v>
      </c>
      <c r="P2" s="63">
        <f t="shared" si="3"/>
        <v>46568</v>
      </c>
      <c r="Q2" s="63">
        <f t="shared" si="3"/>
        <v>46752</v>
      </c>
      <c r="R2" s="63">
        <f t="shared" si="3"/>
        <v>46934</v>
      </c>
      <c r="S2" s="63">
        <f t="shared" si="3"/>
        <v>47118</v>
      </c>
      <c r="T2" s="63">
        <f t="shared" si="3"/>
        <v>47299</v>
      </c>
      <c r="U2" s="63">
        <f t="shared" si="3"/>
        <v>47483</v>
      </c>
      <c r="V2" s="63">
        <f t="shared" si="3"/>
        <v>47664</v>
      </c>
      <c r="W2" s="63">
        <f t="shared" si="3"/>
        <v>47848</v>
      </c>
      <c r="X2" s="63">
        <f t="shared" si="3"/>
        <v>48029</v>
      </c>
      <c r="Y2" s="63">
        <f t="shared" si="3"/>
        <v>48213</v>
      </c>
      <c r="Z2" s="63">
        <f t="shared" si="3"/>
        <v>48395</v>
      </c>
      <c r="AA2" s="63">
        <f t="shared" si="3"/>
        <v>48579</v>
      </c>
      <c r="AB2" s="63">
        <f t="shared" si="3"/>
        <v>48760</v>
      </c>
      <c r="AC2" s="63">
        <f t="shared" si="3"/>
        <v>48944</v>
      </c>
      <c r="AD2" s="63">
        <f t="shared" si="3"/>
        <v>49125</v>
      </c>
      <c r="AE2" s="63">
        <f t="shared" si="3"/>
        <v>49309</v>
      </c>
      <c r="AF2" s="63">
        <f t="shared" si="3"/>
        <v>49490</v>
      </c>
      <c r="AG2" s="63">
        <f t="shared" si="3"/>
        <v>49674</v>
      </c>
      <c r="AH2" s="63">
        <f t="shared" si="3"/>
        <v>49856</v>
      </c>
      <c r="AI2" s="63">
        <f t="shared" si="3"/>
        <v>50040</v>
      </c>
      <c r="AJ2" s="63">
        <f t="shared" si="3"/>
        <v>50221</v>
      </c>
      <c r="AK2" s="63">
        <f t="shared" si="3"/>
        <v>50405</v>
      </c>
      <c r="AL2" s="63">
        <f t="shared" si="3"/>
        <v>50586</v>
      </c>
      <c r="AM2" s="63">
        <f t="shared" si="3"/>
        <v>50770</v>
      </c>
      <c r="AN2" s="63">
        <f t="shared" si="3"/>
        <v>50951</v>
      </c>
      <c r="AO2" s="63">
        <f t="shared" si="3"/>
        <v>51135</v>
      </c>
      <c r="AP2" s="63">
        <f t="shared" si="3"/>
        <v>51317</v>
      </c>
      <c r="AQ2" s="63">
        <f t="shared" si="3"/>
        <v>51501</v>
      </c>
      <c r="AR2" s="63">
        <f t="shared" si="3"/>
        <v>51682</v>
      </c>
      <c r="AS2" s="63">
        <f t="shared" si="3"/>
        <v>51866</v>
      </c>
      <c r="AT2" s="63">
        <f t="shared" si="3"/>
        <v>52047</v>
      </c>
      <c r="AU2" s="63">
        <f t="shared" si="3"/>
        <v>52231</v>
      </c>
      <c r="AV2" s="63">
        <f t="shared" si="3"/>
        <v>52412</v>
      </c>
      <c r="AW2" s="63">
        <f t="shared" si="3"/>
        <v>52596</v>
      </c>
      <c r="AX2" s="63">
        <f t="shared" si="3"/>
        <v>52778</v>
      </c>
      <c r="AY2" s="63">
        <f t="shared" si="3"/>
        <v>52962</v>
      </c>
      <c r="AZ2" s="63">
        <f t="shared" si="3"/>
        <v>53143</v>
      </c>
      <c r="BA2" s="63">
        <f t="shared" si="3"/>
        <v>53327</v>
      </c>
      <c r="BB2" s="63">
        <f t="shared" si="3"/>
        <v>53508</v>
      </c>
      <c r="BC2" s="63">
        <f t="shared" si="3"/>
        <v>53692</v>
      </c>
      <c r="BD2" s="63">
        <f t="shared" si="3"/>
        <v>53873</v>
      </c>
      <c r="BE2" s="63">
        <f t="shared" si="3"/>
        <v>54057</v>
      </c>
      <c r="BF2" s="63">
        <f t="shared" si="3"/>
        <v>54239</v>
      </c>
      <c r="BG2" s="63">
        <f t="shared" si="3"/>
        <v>54423</v>
      </c>
      <c r="BH2" s="63">
        <f t="shared" si="3"/>
        <v>54604</v>
      </c>
      <c r="BI2" s="63">
        <f t="shared" si="3"/>
        <v>54788</v>
      </c>
      <c r="BJ2" s="63">
        <f t="shared" si="3"/>
        <v>54969</v>
      </c>
      <c r="BK2" s="63">
        <f t="shared" si="3"/>
        <v>55153</v>
      </c>
      <c r="BL2" s="63">
        <f t="shared" si="3"/>
        <v>55334</v>
      </c>
      <c r="BM2" s="63">
        <f t="shared" si="3"/>
        <v>55518</v>
      </c>
      <c r="BN2" s="63">
        <f t="shared" si="3"/>
        <v>55700</v>
      </c>
      <c r="BO2" s="63">
        <f t="shared" si="3"/>
        <v>55884</v>
      </c>
      <c r="BP2" s="63">
        <f t="shared" si="3"/>
        <v>56065</v>
      </c>
      <c r="BQ2" s="63">
        <f t="shared" si="3"/>
        <v>56249</v>
      </c>
      <c r="BR2" s="63">
        <f t="shared" ref="BR2:EC2" si="4">IF(MONTH(BR1)=1,DATE(YEAR(BR1),6,30),DATE(YEAR(BR1),12,31))</f>
        <v>56430</v>
      </c>
      <c r="BS2" s="63">
        <f t="shared" si="4"/>
        <v>56614</v>
      </c>
      <c r="BT2" s="63">
        <f t="shared" si="4"/>
        <v>56795</v>
      </c>
      <c r="BU2" s="63">
        <f t="shared" si="4"/>
        <v>56979</v>
      </c>
      <c r="BV2" s="63">
        <f t="shared" si="4"/>
        <v>57161</v>
      </c>
      <c r="BW2" s="63">
        <f t="shared" si="4"/>
        <v>57345</v>
      </c>
      <c r="BX2" s="63">
        <f t="shared" si="4"/>
        <v>57526</v>
      </c>
      <c r="BY2" s="63">
        <f t="shared" si="4"/>
        <v>57710</v>
      </c>
      <c r="BZ2" s="63">
        <f t="shared" si="4"/>
        <v>57891</v>
      </c>
      <c r="CA2" s="63">
        <f t="shared" si="4"/>
        <v>58075</v>
      </c>
      <c r="CB2" s="63">
        <f t="shared" si="4"/>
        <v>58256</v>
      </c>
      <c r="CC2" s="63">
        <f t="shared" si="4"/>
        <v>58440</v>
      </c>
      <c r="CD2" s="63">
        <f t="shared" si="4"/>
        <v>58622</v>
      </c>
      <c r="CE2" s="63">
        <f t="shared" si="4"/>
        <v>58806</v>
      </c>
      <c r="CF2" s="63">
        <f t="shared" si="4"/>
        <v>58987</v>
      </c>
      <c r="CG2" s="63">
        <f t="shared" si="4"/>
        <v>59171</v>
      </c>
      <c r="CH2" s="63">
        <f t="shared" si="4"/>
        <v>59352</v>
      </c>
      <c r="CI2" s="63">
        <f t="shared" si="4"/>
        <v>59536</v>
      </c>
      <c r="CJ2" s="63">
        <f t="shared" si="4"/>
        <v>59717</v>
      </c>
      <c r="CK2" s="63">
        <f t="shared" si="4"/>
        <v>59901</v>
      </c>
      <c r="CL2" s="63">
        <f t="shared" si="4"/>
        <v>60083</v>
      </c>
      <c r="CM2" s="63">
        <f t="shared" si="4"/>
        <v>60267</v>
      </c>
      <c r="CN2" s="63">
        <f t="shared" si="4"/>
        <v>60448</v>
      </c>
      <c r="CO2" s="63">
        <f t="shared" si="4"/>
        <v>60632</v>
      </c>
      <c r="CP2" s="63">
        <f t="shared" si="4"/>
        <v>60813</v>
      </c>
      <c r="CQ2" s="63">
        <f t="shared" si="4"/>
        <v>60997</v>
      </c>
      <c r="CR2" s="63">
        <f t="shared" si="4"/>
        <v>61178</v>
      </c>
      <c r="CS2" s="63">
        <f t="shared" si="4"/>
        <v>61362</v>
      </c>
      <c r="CT2" s="63">
        <f t="shared" si="4"/>
        <v>61544</v>
      </c>
      <c r="CU2" s="63">
        <f t="shared" si="4"/>
        <v>61728</v>
      </c>
      <c r="CV2" s="63">
        <f t="shared" si="4"/>
        <v>61909</v>
      </c>
      <c r="CW2" s="63">
        <f t="shared" si="4"/>
        <v>62093</v>
      </c>
      <c r="CX2" s="63">
        <f t="shared" si="4"/>
        <v>62274</v>
      </c>
      <c r="CY2" s="63">
        <f t="shared" si="4"/>
        <v>62458</v>
      </c>
      <c r="CZ2" s="63">
        <f t="shared" si="4"/>
        <v>62639</v>
      </c>
      <c r="DA2" s="63">
        <f t="shared" si="4"/>
        <v>62823</v>
      </c>
      <c r="DB2" s="63">
        <f t="shared" si="4"/>
        <v>63005</v>
      </c>
      <c r="DC2" s="63">
        <f t="shared" si="4"/>
        <v>63189</v>
      </c>
      <c r="DD2" s="63">
        <f t="shared" si="4"/>
        <v>63370</v>
      </c>
      <c r="DE2" s="63">
        <f t="shared" si="4"/>
        <v>63554</v>
      </c>
      <c r="DF2" s="63">
        <f t="shared" si="4"/>
        <v>63735</v>
      </c>
      <c r="DG2" s="63">
        <f t="shared" si="4"/>
        <v>63919</v>
      </c>
      <c r="DH2" s="63">
        <f t="shared" si="4"/>
        <v>64100</v>
      </c>
      <c r="DI2" s="63">
        <f t="shared" si="4"/>
        <v>64284</v>
      </c>
      <c r="DJ2" s="63">
        <f t="shared" si="4"/>
        <v>64466</v>
      </c>
      <c r="DK2" s="63">
        <f t="shared" si="4"/>
        <v>64650</v>
      </c>
      <c r="DL2" s="63">
        <f t="shared" si="4"/>
        <v>64831</v>
      </c>
      <c r="DM2" s="63">
        <f t="shared" si="4"/>
        <v>65015</v>
      </c>
      <c r="DN2" s="63">
        <f t="shared" si="4"/>
        <v>65196</v>
      </c>
      <c r="DO2" s="63">
        <f t="shared" si="4"/>
        <v>65380</v>
      </c>
      <c r="DP2" s="63">
        <f t="shared" si="4"/>
        <v>65561</v>
      </c>
      <c r="DQ2" s="63">
        <f t="shared" si="4"/>
        <v>65745</v>
      </c>
      <c r="DR2" s="63">
        <f t="shared" si="4"/>
        <v>65927</v>
      </c>
      <c r="DS2" s="63">
        <f t="shared" si="4"/>
        <v>66111</v>
      </c>
      <c r="DT2" s="63">
        <f t="shared" si="4"/>
        <v>66292</v>
      </c>
      <c r="DU2" s="63">
        <f t="shared" si="4"/>
        <v>66476</v>
      </c>
      <c r="DV2" s="63">
        <f t="shared" si="4"/>
        <v>66657</v>
      </c>
      <c r="DW2" s="63">
        <f t="shared" si="4"/>
        <v>66841</v>
      </c>
      <c r="DX2" s="63">
        <f t="shared" si="4"/>
        <v>67022</v>
      </c>
      <c r="DY2" s="63">
        <f t="shared" si="4"/>
        <v>67206</v>
      </c>
      <c r="DZ2" s="63">
        <f t="shared" si="4"/>
        <v>67388</v>
      </c>
      <c r="EA2" s="63">
        <f t="shared" si="4"/>
        <v>67572</v>
      </c>
      <c r="EB2" s="63">
        <f t="shared" si="4"/>
        <v>67753</v>
      </c>
      <c r="EC2" s="63">
        <f t="shared" si="4"/>
        <v>67937</v>
      </c>
      <c r="ED2" s="63">
        <f t="shared" ref="ED2:EM2" si="5">IF(MONTH(ED1)=1,DATE(YEAR(ED1),6,30),DATE(YEAR(ED1),12,31))</f>
        <v>68118</v>
      </c>
      <c r="EE2" s="63">
        <f t="shared" si="5"/>
        <v>68302</v>
      </c>
      <c r="EF2" s="63">
        <f t="shared" si="5"/>
        <v>68483</v>
      </c>
      <c r="EG2" s="63">
        <f t="shared" si="5"/>
        <v>68667</v>
      </c>
      <c r="EH2" s="63">
        <f t="shared" si="5"/>
        <v>68849</v>
      </c>
      <c r="EI2" s="63">
        <f t="shared" si="5"/>
        <v>69033</v>
      </c>
      <c r="EJ2" s="63">
        <f t="shared" si="5"/>
        <v>69214</v>
      </c>
      <c r="EK2" s="63">
        <f t="shared" si="5"/>
        <v>69398</v>
      </c>
      <c r="EL2" s="63">
        <f t="shared" si="5"/>
        <v>69579</v>
      </c>
      <c r="EM2" s="63">
        <f t="shared" si="5"/>
        <v>69763</v>
      </c>
    </row>
    <row r="3" spans="1:143" ht="15" customHeight="1" x14ac:dyDescent="0.25">
      <c r="A3" s="94" t="s">
        <v>55</v>
      </c>
      <c r="E3" s="147">
        <v>44561</v>
      </c>
      <c r="F3" s="147">
        <f>DATE(YEAR(F2),IF(MONTH(F2)&lt;=6,6,12),IF(MONTH(F2)&lt;=6,30,31))</f>
        <v>44742</v>
      </c>
      <c r="G3" s="147">
        <f t="shared" ref="G3:BR3" si="6">DATE(YEAR(G2),IF(MONTH(G2)&lt;=6,6,12),IF(MONTH(G2)&lt;=6,30,31))</f>
        <v>44926</v>
      </c>
      <c r="H3" s="147">
        <f t="shared" si="6"/>
        <v>45107</v>
      </c>
      <c r="I3" s="147">
        <f t="shared" si="6"/>
        <v>45291</v>
      </c>
      <c r="J3" s="147">
        <f t="shared" si="6"/>
        <v>45473</v>
      </c>
      <c r="K3" s="147">
        <f t="shared" si="6"/>
        <v>45657</v>
      </c>
      <c r="L3" s="147">
        <f t="shared" si="6"/>
        <v>45838</v>
      </c>
      <c r="M3" s="147">
        <f t="shared" si="6"/>
        <v>46022</v>
      </c>
      <c r="N3" s="147">
        <f t="shared" si="6"/>
        <v>46203</v>
      </c>
      <c r="O3" s="147">
        <f t="shared" si="6"/>
        <v>46387</v>
      </c>
      <c r="P3" s="147">
        <f t="shared" si="6"/>
        <v>46568</v>
      </c>
      <c r="Q3" s="147">
        <f t="shared" si="6"/>
        <v>46752</v>
      </c>
      <c r="R3" s="147">
        <f t="shared" si="6"/>
        <v>46934</v>
      </c>
      <c r="S3" s="147">
        <f t="shared" si="6"/>
        <v>47118</v>
      </c>
      <c r="T3" s="147">
        <f t="shared" si="6"/>
        <v>47299</v>
      </c>
      <c r="U3" s="147">
        <f t="shared" si="6"/>
        <v>47483</v>
      </c>
      <c r="V3" s="147">
        <f t="shared" si="6"/>
        <v>47664</v>
      </c>
      <c r="W3" s="147">
        <f t="shared" si="6"/>
        <v>47848</v>
      </c>
      <c r="X3" s="147">
        <f t="shared" si="6"/>
        <v>48029</v>
      </c>
      <c r="Y3" s="147">
        <f t="shared" si="6"/>
        <v>48213</v>
      </c>
      <c r="Z3" s="147">
        <f t="shared" si="6"/>
        <v>48395</v>
      </c>
      <c r="AA3" s="147">
        <f t="shared" si="6"/>
        <v>48579</v>
      </c>
      <c r="AB3" s="147">
        <f t="shared" si="6"/>
        <v>48760</v>
      </c>
      <c r="AC3" s="147">
        <f t="shared" si="6"/>
        <v>48944</v>
      </c>
      <c r="AD3" s="147">
        <f t="shared" si="6"/>
        <v>49125</v>
      </c>
      <c r="AE3" s="147">
        <f t="shared" si="6"/>
        <v>49309</v>
      </c>
      <c r="AF3" s="147">
        <f t="shared" si="6"/>
        <v>49490</v>
      </c>
      <c r="AG3" s="147">
        <f t="shared" si="6"/>
        <v>49674</v>
      </c>
      <c r="AH3" s="147">
        <f t="shared" si="6"/>
        <v>49856</v>
      </c>
      <c r="AI3" s="147">
        <f t="shared" si="6"/>
        <v>50040</v>
      </c>
      <c r="AJ3" s="147">
        <f t="shared" si="6"/>
        <v>50221</v>
      </c>
      <c r="AK3" s="147">
        <f t="shared" si="6"/>
        <v>50405</v>
      </c>
      <c r="AL3" s="147">
        <f t="shared" si="6"/>
        <v>50586</v>
      </c>
      <c r="AM3" s="147">
        <f t="shared" si="6"/>
        <v>50770</v>
      </c>
      <c r="AN3" s="147">
        <f t="shared" si="6"/>
        <v>50951</v>
      </c>
      <c r="AO3" s="147">
        <f t="shared" si="6"/>
        <v>51135</v>
      </c>
      <c r="AP3" s="147">
        <f t="shared" si="6"/>
        <v>51317</v>
      </c>
      <c r="AQ3" s="147">
        <f t="shared" si="6"/>
        <v>51501</v>
      </c>
      <c r="AR3" s="147">
        <f t="shared" si="6"/>
        <v>51682</v>
      </c>
      <c r="AS3" s="147">
        <f t="shared" si="6"/>
        <v>51866</v>
      </c>
      <c r="AT3" s="147">
        <f t="shared" si="6"/>
        <v>52047</v>
      </c>
      <c r="AU3" s="147">
        <f t="shared" si="6"/>
        <v>52231</v>
      </c>
      <c r="AV3" s="147">
        <f t="shared" si="6"/>
        <v>52412</v>
      </c>
      <c r="AW3" s="147">
        <f t="shared" si="6"/>
        <v>52596</v>
      </c>
      <c r="AX3" s="147">
        <f t="shared" si="6"/>
        <v>52778</v>
      </c>
      <c r="AY3" s="147">
        <f t="shared" si="6"/>
        <v>52962</v>
      </c>
      <c r="AZ3" s="147">
        <f t="shared" si="6"/>
        <v>53143</v>
      </c>
      <c r="BA3" s="147">
        <f t="shared" si="6"/>
        <v>53327</v>
      </c>
      <c r="BB3" s="147">
        <f t="shared" si="6"/>
        <v>53508</v>
      </c>
      <c r="BC3" s="147">
        <f t="shared" si="6"/>
        <v>53692</v>
      </c>
      <c r="BD3" s="147">
        <f t="shared" si="6"/>
        <v>53873</v>
      </c>
      <c r="BE3" s="147">
        <f t="shared" si="6"/>
        <v>54057</v>
      </c>
      <c r="BF3" s="147">
        <f t="shared" si="6"/>
        <v>54239</v>
      </c>
      <c r="BG3" s="147">
        <f t="shared" si="6"/>
        <v>54423</v>
      </c>
      <c r="BH3" s="147">
        <f t="shared" si="6"/>
        <v>54604</v>
      </c>
      <c r="BI3" s="147">
        <f t="shared" si="6"/>
        <v>54788</v>
      </c>
      <c r="BJ3" s="147">
        <f t="shared" si="6"/>
        <v>54969</v>
      </c>
      <c r="BK3" s="147">
        <f t="shared" si="6"/>
        <v>55153</v>
      </c>
      <c r="BL3" s="147">
        <f t="shared" si="6"/>
        <v>55334</v>
      </c>
      <c r="BM3" s="147">
        <f t="shared" si="6"/>
        <v>55518</v>
      </c>
      <c r="BN3" s="147">
        <f t="shared" si="6"/>
        <v>55700</v>
      </c>
      <c r="BO3" s="147">
        <f t="shared" si="6"/>
        <v>55884</v>
      </c>
      <c r="BP3" s="147">
        <f t="shared" si="6"/>
        <v>56065</v>
      </c>
      <c r="BQ3" s="147">
        <f t="shared" si="6"/>
        <v>56249</v>
      </c>
      <c r="BR3" s="147">
        <f t="shared" si="6"/>
        <v>56430</v>
      </c>
      <c r="BS3" s="147">
        <f t="shared" ref="BS3:DJ3" si="7">DATE(YEAR(BS2),IF(MONTH(BS2)&lt;=6,6,12),IF(MONTH(BS2)&lt;=6,30,31))</f>
        <v>56614</v>
      </c>
      <c r="BT3" s="147">
        <f t="shared" si="7"/>
        <v>56795</v>
      </c>
      <c r="BU3" s="147">
        <f t="shared" si="7"/>
        <v>56979</v>
      </c>
      <c r="BV3" s="147">
        <f t="shared" si="7"/>
        <v>57161</v>
      </c>
      <c r="BW3" s="147">
        <f t="shared" si="7"/>
        <v>57345</v>
      </c>
      <c r="BX3" s="147">
        <f t="shared" si="7"/>
        <v>57526</v>
      </c>
      <c r="BY3" s="147">
        <f t="shared" si="7"/>
        <v>57710</v>
      </c>
      <c r="BZ3" s="147">
        <f t="shared" si="7"/>
        <v>57891</v>
      </c>
      <c r="CA3" s="147">
        <f t="shared" si="7"/>
        <v>58075</v>
      </c>
      <c r="CB3" s="147">
        <f t="shared" si="7"/>
        <v>58256</v>
      </c>
      <c r="CC3" s="147">
        <f t="shared" si="7"/>
        <v>58440</v>
      </c>
      <c r="CD3" s="147">
        <f t="shared" si="7"/>
        <v>58622</v>
      </c>
      <c r="CE3" s="147">
        <f t="shared" si="7"/>
        <v>58806</v>
      </c>
      <c r="CF3" s="147">
        <f t="shared" si="7"/>
        <v>58987</v>
      </c>
      <c r="CG3" s="147">
        <f t="shared" si="7"/>
        <v>59171</v>
      </c>
      <c r="CH3" s="147">
        <f t="shared" si="7"/>
        <v>59352</v>
      </c>
      <c r="CI3" s="147">
        <f t="shared" si="7"/>
        <v>59536</v>
      </c>
      <c r="CJ3" s="147">
        <f t="shared" si="7"/>
        <v>59717</v>
      </c>
      <c r="CK3" s="147">
        <f t="shared" si="7"/>
        <v>59901</v>
      </c>
      <c r="CL3" s="147">
        <f t="shared" si="7"/>
        <v>60083</v>
      </c>
      <c r="CM3" s="147">
        <f t="shared" si="7"/>
        <v>60267</v>
      </c>
      <c r="CN3" s="147">
        <f t="shared" si="7"/>
        <v>60448</v>
      </c>
      <c r="CO3" s="147">
        <f t="shared" si="7"/>
        <v>60632</v>
      </c>
      <c r="CP3" s="147">
        <f t="shared" si="7"/>
        <v>60813</v>
      </c>
      <c r="CQ3" s="147">
        <f t="shared" si="7"/>
        <v>60997</v>
      </c>
      <c r="CR3" s="147">
        <f t="shared" si="7"/>
        <v>61178</v>
      </c>
      <c r="CS3" s="147">
        <f t="shared" si="7"/>
        <v>61362</v>
      </c>
      <c r="CT3" s="147">
        <f t="shared" si="7"/>
        <v>61544</v>
      </c>
      <c r="CU3" s="147">
        <f t="shared" si="7"/>
        <v>61728</v>
      </c>
      <c r="CV3" s="147">
        <f t="shared" si="7"/>
        <v>61909</v>
      </c>
      <c r="CW3" s="147">
        <f t="shared" si="7"/>
        <v>62093</v>
      </c>
      <c r="CX3" s="147">
        <f t="shared" si="7"/>
        <v>62274</v>
      </c>
      <c r="CY3" s="147">
        <f t="shared" si="7"/>
        <v>62458</v>
      </c>
      <c r="CZ3" s="147">
        <f t="shared" si="7"/>
        <v>62639</v>
      </c>
      <c r="DA3" s="147">
        <f t="shared" si="7"/>
        <v>62823</v>
      </c>
      <c r="DB3" s="147">
        <f t="shared" si="7"/>
        <v>63005</v>
      </c>
      <c r="DC3" s="147">
        <f t="shared" si="7"/>
        <v>63189</v>
      </c>
      <c r="DD3" s="147">
        <f t="shared" si="7"/>
        <v>63370</v>
      </c>
      <c r="DE3" s="147">
        <f t="shared" si="7"/>
        <v>63554</v>
      </c>
      <c r="DF3" s="147">
        <f t="shared" si="7"/>
        <v>63735</v>
      </c>
      <c r="DG3" s="147">
        <f t="shared" si="7"/>
        <v>63919</v>
      </c>
      <c r="DH3" s="147">
        <f t="shared" si="7"/>
        <v>64100</v>
      </c>
      <c r="DI3" s="147">
        <f t="shared" si="7"/>
        <v>64284</v>
      </c>
      <c r="DJ3" s="147">
        <f t="shared" si="7"/>
        <v>64466</v>
      </c>
      <c r="DK3" s="147">
        <f>DATE(YEAR(DK2),IF(MONTH(DK2)&lt;=6,6,12),IF(MONTH(DK2)&lt;=6,30,31))</f>
        <v>64650</v>
      </c>
      <c r="DL3" s="147">
        <f>DATE(YEAR(DL2),IF(MONTH(DL2)&lt;=6,6,12),IF(MONTH(DL2)&lt;=6,30,31))</f>
        <v>64831</v>
      </c>
      <c r="DM3" s="147">
        <f t="shared" ref="DM3:EM3" si="8">DATE(YEAR(DM2),IF(MONTH(DM2)&lt;=6,6,12),IF(MONTH(DM2)&lt;=6,30,31))</f>
        <v>65015</v>
      </c>
      <c r="DN3" s="147">
        <f t="shared" si="8"/>
        <v>65196</v>
      </c>
      <c r="DO3" s="147">
        <f t="shared" si="8"/>
        <v>65380</v>
      </c>
      <c r="DP3" s="147">
        <f t="shared" si="8"/>
        <v>65561</v>
      </c>
      <c r="DQ3" s="147">
        <f t="shared" si="8"/>
        <v>65745</v>
      </c>
      <c r="DR3" s="147">
        <f t="shared" si="8"/>
        <v>65927</v>
      </c>
      <c r="DS3" s="147">
        <f t="shared" si="8"/>
        <v>66111</v>
      </c>
      <c r="DT3" s="147">
        <f t="shared" si="8"/>
        <v>66292</v>
      </c>
      <c r="DU3" s="147">
        <f t="shared" si="8"/>
        <v>66476</v>
      </c>
      <c r="DV3" s="147">
        <f t="shared" si="8"/>
        <v>66657</v>
      </c>
      <c r="DW3" s="147">
        <f t="shared" si="8"/>
        <v>66841</v>
      </c>
      <c r="DX3" s="147">
        <f t="shared" si="8"/>
        <v>67022</v>
      </c>
      <c r="DY3" s="147">
        <f t="shared" si="8"/>
        <v>67206</v>
      </c>
      <c r="DZ3" s="147">
        <f t="shared" si="8"/>
        <v>67388</v>
      </c>
      <c r="EA3" s="147">
        <f t="shared" si="8"/>
        <v>67572</v>
      </c>
      <c r="EB3" s="147">
        <f t="shared" si="8"/>
        <v>67753</v>
      </c>
      <c r="EC3" s="147">
        <f t="shared" si="8"/>
        <v>67937</v>
      </c>
      <c r="ED3" s="147">
        <f t="shared" si="8"/>
        <v>68118</v>
      </c>
      <c r="EE3" s="147">
        <f t="shared" si="8"/>
        <v>68302</v>
      </c>
      <c r="EF3" s="147">
        <f t="shared" si="8"/>
        <v>68483</v>
      </c>
      <c r="EG3" s="147">
        <f t="shared" si="8"/>
        <v>68667</v>
      </c>
      <c r="EH3" s="147">
        <f t="shared" si="8"/>
        <v>68849</v>
      </c>
      <c r="EI3" s="147">
        <f t="shared" si="8"/>
        <v>69033</v>
      </c>
      <c r="EJ3" s="147">
        <f t="shared" si="8"/>
        <v>69214</v>
      </c>
      <c r="EK3" s="147">
        <f t="shared" si="8"/>
        <v>69398</v>
      </c>
      <c r="EL3" s="147">
        <f t="shared" si="8"/>
        <v>69579</v>
      </c>
      <c r="EM3" s="147">
        <f t="shared" si="8"/>
        <v>69763</v>
      </c>
    </row>
    <row r="4" spans="1:143" ht="15" customHeight="1" x14ac:dyDescent="0.25">
      <c r="A4" s="94" t="s">
        <v>56</v>
      </c>
      <c r="E4" s="147"/>
      <c r="F4" s="147">
        <f t="shared" ref="F4:BQ4" si="9">DATE(YEAR(F2),12,31)</f>
        <v>44926</v>
      </c>
      <c r="G4" s="147">
        <f t="shared" si="9"/>
        <v>44926</v>
      </c>
      <c r="H4" s="147">
        <f t="shared" si="9"/>
        <v>45291</v>
      </c>
      <c r="I4" s="147">
        <f t="shared" si="9"/>
        <v>45291</v>
      </c>
      <c r="J4" s="147">
        <f t="shared" si="9"/>
        <v>45657</v>
      </c>
      <c r="K4" s="147">
        <f t="shared" si="9"/>
        <v>45657</v>
      </c>
      <c r="L4" s="147">
        <f t="shared" si="9"/>
        <v>46022</v>
      </c>
      <c r="M4" s="147">
        <f t="shared" si="9"/>
        <v>46022</v>
      </c>
      <c r="N4" s="147">
        <f t="shared" si="9"/>
        <v>46387</v>
      </c>
      <c r="O4" s="147">
        <f t="shared" si="9"/>
        <v>46387</v>
      </c>
      <c r="P4" s="147">
        <f t="shared" si="9"/>
        <v>46752</v>
      </c>
      <c r="Q4" s="147">
        <f t="shared" si="9"/>
        <v>46752</v>
      </c>
      <c r="R4" s="147">
        <f t="shared" si="9"/>
        <v>47118</v>
      </c>
      <c r="S4" s="147">
        <f t="shared" si="9"/>
        <v>47118</v>
      </c>
      <c r="T4" s="147">
        <f t="shared" si="9"/>
        <v>47483</v>
      </c>
      <c r="U4" s="147">
        <f t="shared" si="9"/>
        <v>47483</v>
      </c>
      <c r="V4" s="147">
        <f t="shared" si="9"/>
        <v>47848</v>
      </c>
      <c r="W4" s="147">
        <f t="shared" si="9"/>
        <v>47848</v>
      </c>
      <c r="X4" s="147">
        <f t="shared" si="9"/>
        <v>48213</v>
      </c>
      <c r="Y4" s="147">
        <f t="shared" si="9"/>
        <v>48213</v>
      </c>
      <c r="Z4" s="147">
        <f t="shared" si="9"/>
        <v>48579</v>
      </c>
      <c r="AA4" s="147">
        <f t="shared" si="9"/>
        <v>48579</v>
      </c>
      <c r="AB4" s="147">
        <f t="shared" si="9"/>
        <v>48944</v>
      </c>
      <c r="AC4" s="147">
        <f t="shared" si="9"/>
        <v>48944</v>
      </c>
      <c r="AD4" s="147">
        <f t="shared" si="9"/>
        <v>49309</v>
      </c>
      <c r="AE4" s="147">
        <f t="shared" si="9"/>
        <v>49309</v>
      </c>
      <c r="AF4" s="147">
        <f t="shared" si="9"/>
        <v>49674</v>
      </c>
      <c r="AG4" s="147">
        <f t="shared" si="9"/>
        <v>49674</v>
      </c>
      <c r="AH4" s="147">
        <f t="shared" si="9"/>
        <v>50040</v>
      </c>
      <c r="AI4" s="147">
        <f t="shared" si="9"/>
        <v>50040</v>
      </c>
      <c r="AJ4" s="147">
        <f t="shared" si="9"/>
        <v>50405</v>
      </c>
      <c r="AK4" s="147">
        <f t="shared" si="9"/>
        <v>50405</v>
      </c>
      <c r="AL4" s="147">
        <f t="shared" si="9"/>
        <v>50770</v>
      </c>
      <c r="AM4" s="147">
        <f t="shared" si="9"/>
        <v>50770</v>
      </c>
      <c r="AN4" s="147">
        <f t="shared" si="9"/>
        <v>51135</v>
      </c>
      <c r="AO4" s="147">
        <f t="shared" si="9"/>
        <v>51135</v>
      </c>
      <c r="AP4" s="147">
        <f t="shared" si="9"/>
        <v>51501</v>
      </c>
      <c r="AQ4" s="147">
        <f t="shared" si="9"/>
        <v>51501</v>
      </c>
      <c r="AR4" s="147">
        <f t="shared" si="9"/>
        <v>51866</v>
      </c>
      <c r="AS4" s="147">
        <f t="shared" si="9"/>
        <v>51866</v>
      </c>
      <c r="AT4" s="147">
        <f t="shared" si="9"/>
        <v>52231</v>
      </c>
      <c r="AU4" s="147">
        <f t="shared" si="9"/>
        <v>52231</v>
      </c>
      <c r="AV4" s="147">
        <f t="shared" si="9"/>
        <v>52596</v>
      </c>
      <c r="AW4" s="147">
        <f t="shared" si="9"/>
        <v>52596</v>
      </c>
      <c r="AX4" s="147">
        <f t="shared" si="9"/>
        <v>52962</v>
      </c>
      <c r="AY4" s="147">
        <f t="shared" si="9"/>
        <v>52962</v>
      </c>
      <c r="AZ4" s="147">
        <f t="shared" si="9"/>
        <v>53327</v>
      </c>
      <c r="BA4" s="147">
        <f t="shared" si="9"/>
        <v>53327</v>
      </c>
      <c r="BB4" s="147">
        <f t="shared" si="9"/>
        <v>53692</v>
      </c>
      <c r="BC4" s="147">
        <f t="shared" si="9"/>
        <v>53692</v>
      </c>
      <c r="BD4" s="147">
        <f t="shared" si="9"/>
        <v>54057</v>
      </c>
      <c r="BE4" s="147">
        <f t="shared" si="9"/>
        <v>54057</v>
      </c>
      <c r="BF4" s="147">
        <f t="shared" si="9"/>
        <v>54423</v>
      </c>
      <c r="BG4" s="147">
        <f t="shared" si="9"/>
        <v>54423</v>
      </c>
      <c r="BH4" s="147">
        <f t="shared" si="9"/>
        <v>54788</v>
      </c>
      <c r="BI4" s="147">
        <f t="shared" si="9"/>
        <v>54788</v>
      </c>
      <c r="BJ4" s="147">
        <f t="shared" si="9"/>
        <v>55153</v>
      </c>
      <c r="BK4" s="147">
        <f t="shared" si="9"/>
        <v>55153</v>
      </c>
      <c r="BL4" s="147">
        <f t="shared" si="9"/>
        <v>55518</v>
      </c>
      <c r="BM4" s="147">
        <f t="shared" si="9"/>
        <v>55518</v>
      </c>
      <c r="BN4" s="147">
        <f t="shared" si="9"/>
        <v>55884</v>
      </c>
      <c r="BO4" s="147">
        <f t="shared" si="9"/>
        <v>55884</v>
      </c>
      <c r="BP4" s="147">
        <f t="shared" si="9"/>
        <v>56249</v>
      </c>
      <c r="BQ4" s="147">
        <f t="shared" si="9"/>
        <v>56249</v>
      </c>
      <c r="BR4" s="147">
        <f t="shared" ref="BR4:DJ4" si="10">DATE(YEAR(BR2),12,31)</f>
        <v>56614</v>
      </c>
      <c r="BS4" s="147">
        <f t="shared" si="10"/>
        <v>56614</v>
      </c>
      <c r="BT4" s="147">
        <f t="shared" si="10"/>
        <v>56979</v>
      </c>
      <c r="BU4" s="147">
        <f t="shared" si="10"/>
        <v>56979</v>
      </c>
      <c r="BV4" s="147">
        <f t="shared" si="10"/>
        <v>57345</v>
      </c>
      <c r="BW4" s="147">
        <f t="shared" si="10"/>
        <v>57345</v>
      </c>
      <c r="BX4" s="147">
        <f t="shared" si="10"/>
        <v>57710</v>
      </c>
      <c r="BY4" s="147">
        <f t="shared" si="10"/>
        <v>57710</v>
      </c>
      <c r="BZ4" s="147">
        <f t="shared" si="10"/>
        <v>58075</v>
      </c>
      <c r="CA4" s="147">
        <f t="shared" si="10"/>
        <v>58075</v>
      </c>
      <c r="CB4" s="147">
        <f t="shared" si="10"/>
        <v>58440</v>
      </c>
      <c r="CC4" s="147">
        <f t="shared" si="10"/>
        <v>58440</v>
      </c>
      <c r="CD4" s="147">
        <f t="shared" si="10"/>
        <v>58806</v>
      </c>
      <c r="CE4" s="147">
        <f t="shared" si="10"/>
        <v>58806</v>
      </c>
      <c r="CF4" s="147">
        <f t="shared" si="10"/>
        <v>59171</v>
      </c>
      <c r="CG4" s="147">
        <f t="shared" si="10"/>
        <v>59171</v>
      </c>
      <c r="CH4" s="147">
        <f t="shared" si="10"/>
        <v>59536</v>
      </c>
      <c r="CI4" s="147">
        <f t="shared" si="10"/>
        <v>59536</v>
      </c>
      <c r="CJ4" s="147">
        <f t="shared" si="10"/>
        <v>59901</v>
      </c>
      <c r="CK4" s="147">
        <f t="shared" si="10"/>
        <v>59901</v>
      </c>
      <c r="CL4" s="147">
        <f t="shared" si="10"/>
        <v>60267</v>
      </c>
      <c r="CM4" s="147">
        <f t="shared" si="10"/>
        <v>60267</v>
      </c>
      <c r="CN4" s="147">
        <f t="shared" si="10"/>
        <v>60632</v>
      </c>
      <c r="CO4" s="147">
        <f t="shared" si="10"/>
        <v>60632</v>
      </c>
      <c r="CP4" s="147">
        <f t="shared" si="10"/>
        <v>60997</v>
      </c>
      <c r="CQ4" s="147">
        <f t="shared" si="10"/>
        <v>60997</v>
      </c>
      <c r="CR4" s="147">
        <f t="shared" si="10"/>
        <v>61362</v>
      </c>
      <c r="CS4" s="147">
        <f t="shared" si="10"/>
        <v>61362</v>
      </c>
      <c r="CT4" s="147">
        <f t="shared" si="10"/>
        <v>61728</v>
      </c>
      <c r="CU4" s="147">
        <f t="shared" si="10"/>
        <v>61728</v>
      </c>
      <c r="CV4" s="147">
        <f t="shared" si="10"/>
        <v>62093</v>
      </c>
      <c r="CW4" s="147">
        <f t="shared" si="10"/>
        <v>62093</v>
      </c>
      <c r="CX4" s="147">
        <f t="shared" si="10"/>
        <v>62458</v>
      </c>
      <c r="CY4" s="147">
        <f t="shared" si="10"/>
        <v>62458</v>
      </c>
      <c r="CZ4" s="147">
        <f t="shared" si="10"/>
        <v>62823</v>
      </c>
      <c r="DA4" s="147">
        <f t="shared" si="10"/>
        <v>62823</v>
      </c>
      <c r="DB4" s="147">
        <f t="shared" si="10"/>
        <v>63189</v>
      </c>
      <c r="DC4" s="147">
        <f t="shared" si="10"/>
        <v>63189</v>
      </c>
      <c r="DD4" s="147">
        <f t="shared" si="10"/>
        <v>63554</v>
      </c>
      <c r="DE4" s="147">
        <f t="shared" si="10"/>
        <v>63554</v>
      </c>
      <c r="DF4" s="147">
        <f t="shared" si="10"/>
        <v>63919</v>
      </c>
      <c r="DG4" s="147">
        <f t="shared" si="10"/>
        <v>63919</v>
      </c>
      <c r="DH4" s="147">
        <f t="shared" si="10"/>
        <v>64284</v>
      </c>
      <c r="DI4" s="147">
        <f t="shared" si="10"/>
        <v>64284</v>
      </c>
      <c r="DJ4" s="147">
        <f t="shared" si="10"/>
        <v>64650</v>
      </c>
      <c r="DK4" s="147">
        <f>DATE(YEAR(DK2),12,31)</f>
        <v>64650</v>
      </c>
      <c r="DL4" s="147">
        <f>DATE(YEAR(DL2),12,31)</f>
        <v>65015</v>
      </c>
      <c r="DM4" s="147">
        <f t="shared" ref="DM4:EM4" si="11">DATE(YEAR(DM2),12,31)</f>
        <v>65015</v>
      </c>
      <c r="DN4" s="147">
        <f t="shared" si="11"/>
        <v>65380</v>
      </c>
      <c r="DO4" s="147">
        <f t="shared" si="11"/>
        <v>65380</v>
      </c>
      <c r="DP4" s="147">
        <f t="shared" si="11"/>
        <v>65745</v>
      </c>
      <c r="DQ4" s="147">
        <f t="shared" si="11"/>
        <v>65745</v>
      </c>
      <c r="DR4" s="147">
        <f t="shared" si="11"/>
        <v>66111</v>
      </c>
      <c r="DS4" s="147">
        <f t="shared" si="11"/>
        <v>66111</v>
      </c>
      <c r="DT4" s="147">
        <f t="shared" si="11"/>
        <v>66476</v>
      </c>
      <c r="DU4" s="147">
        <f t="shared" si="11"/>
        <v>66476</v>
      </c>
      <c r="DV4" s="147">
        <f t="shared" si="11"/>
        <v>66841</v>
      </c>
      <c r="DW4" s="147">
        <f t="shared" si="11"/>
        <v>66841</v>
      </c>
      <c r="DX4" s="147">
        <f t="shared" si="11"/>
        <v>67206</v>
      </c>
      <c r="DY4" s="147">
        <f t="shared" si="11"/>
        <v>67206</v>
      </c>
      <c r="DZ4" s="147">
        <f t="shared" si="11"/>
        <v>67572</v>
      </c>
      <c r="EA4" s="147">
        <f t="shared" si="11"/>
        <v>67572</v>
      </c>
      <c r="EB4" s="147">
        <f t="shared" si="11"/>
        <v>67937</v>
      </c>
      <c r="EC4" s="147">
        <f t="shared" si="11"/>
        <v>67937</v>
      </c>
      <c r="ED4" s="147">
        <f t="shared" si="11"/>
        <v>68302</v>
      </c>
      <c r="EE4" s="147">
        <f t="shared" si="11"/>
        <v>68302</v>
      </c>
      <c r="EF4" s="147">
        <f t="shared" si="11"/>
        <v>68667</v>
      </c>
      <c r="EG4" s="147">
        <f t="shared" si="11"/>
        <v>68667</v>
      </c>
      <c r="EH4" s="147">
        <f t="shared" si="11"/>
        <v>69033</v>
      </c>
      <c r="EI4" s="147">
        <f t="shared" si="11"/>
        <v>69033</v>
      </c>
      <c r="EJ4" s="147">
        <f t="shared" si="11"/>
        <v>69398</v>
      </c>
      <c r="EK4" s="147">
        <f t="shared" si="11"/>
        <v>69398</v>
      </c>
      <c r="EL4" s="147">
        <f t="shared" si="11"/>
        <v>69763</v>
      </c>
      <c r="EM4" s="147">
        <f t="shared" si="11"/>
        <v>69763</v>
      </c>
    </row>
    <row r="5" spans="1:143" ht="15" customHeight="1" x14ac:dyDescent="0.25">
      <c r="A5" s="95" t="s">
        <v>57</v>
      </c>
      <c r="B5" s="95"/>
      <c r="C5" s="95"/>
      <c r="D5" s="95"/>
      <c r="E5" s="95"/>
      <c r="F5" s="142">
        <f>YEAR(F2)</f>
        <v>2022</v>
      </c>
      <c r="G5" s="142">
        <f t="shared" ref="G5:BR5" si="12">YEAR(G2)</f>
        <v>2022</v>
      </c>
      <c r="H5" s="142">
        <f t="shared" si="12"/>
        <v>2023</v>
      </c>
      <c r="I5" s="142">
        <f t="shared" si="12"/>
        <v>2023</v>
      </c>
      <c r="J5" s="142">
        <f t="shared" si="12"/>
        <v>2024</v>
      </c>
      <c r="K5" s="142">
        <f t="shared" si="12"/>
        <v>2024</v>
      </c>
      <c r="L5" s="142">
        <f t="shared" si="12"/>
        <v>2025</v>
      </c>
      <c r="M5" s="142">
        <f t="shared" si="12"/>
        <v>2025</v>
      </c>
      <c r="N5" s="142">
        <f t="shared" si="12"/>
        <v>2026</v>
      </c>
      <c r="O5" s="142">
        <f t="shared" si="12"/>
        <v>2026</v>
      </c>
      <c r="P5" s="142">
        <f t="shared" si="12"/>
        <v>2027</v>
      </c>
      <c r="Q5" s="142">
        <f t="shared" si="12"/>
        <v>2027</v>
      </c>
      <c r="R5" s="142">
        <f t="shared" si="12"/>
        <v>2028</v>
      </c>
      <c r="S5" s="142">
        <f t="shared" si="12"/>
        <v>2028</v>
      </c>
      <c r="T5" s="142">
        <f t="shared" si="12"/>
        <v>2029</v>
      </c>
      <c r="U5" s="142">
        <f t="shared" si="12"/>
        <v>2029</v>
      </c>
      <c r="V5" s="142">
        <f t="shared" si="12"/>
        <v>2030</v>
      </c>
      <c r="W5" s="142">
        <f t="shared" si="12"/>
        <v>2030</v>
      </c>
      <c r="X5" s="142">
        <f t="shared" si="12"/>
        <v>2031</v>
      </c>
      <c r="Y5" s="142">
        <f t="shared" si="12"/>
        <v>2031</v>
      </c>
      <c r="Z5" s="142">
        <f t="shared" si="12"/>
        <v>2032</v>
      </c>
      <c r="AA5" s="142">
        <f t="shared" si="12"/>
        <v>2032</v>
      </c>
      <c r="AB5" s="142">
        <f t="shared" si="12"/>
        <v>2033</v>
      </c>
      <c r="AC5" s="142">
        <f t="shared" si="12"/>
        <v>2033</v>
      </c>
      <c r="AD5" s="142">
        <f t="shared" si="12"/>
        <v>2034</v>
      </c>
      <c r="AE5" s="142">
        <f t="shared" si="12"/>
        <v>2034</v>
      </c>
      <c r="AF5" s="142">
        <f t="shared" si="12"/>
        <v>2035</v>
      </c>
      <c r="AG5" s="142">
        <f t="shared" si="12"/>
        <v>2035</v>
      </c>
      <c r="AH5" s="142">
        <f t="shared" si="12"/>
        <v>2036</v>
      </c>
      <c r="AI5" s="142">
        <f t="shared" si="12"/>
        <v>2036</v>
      </c>
      <c r="AJ5" s="142">
        <f t="shared" si="12"/>
        <v>2037</v>
      </c>
      <c r="AK5" s="142">
        <f t="shared" si="12"/>
        <v>2037</v>
      </c>
      <c r="AL5" s="142">
        <f t="shared" si="12"/>
        <v>2038</v>
      </c>
      <c r="AM5" s="142">
        <f t="shared" si="12"/>
        <v>2038</v>
      </c>
      <c r="AN5" s="142">
        <f t="shared" si="12"/>
        <v>2039</v>
      </c>
      <c r="AO5" s="142">
        <f t="shared" si="12"/>
        <v>2039</v>
      </c>
      <c r="AP5" s="142">
        <f t="shared" si="12"/>
        <v>2040</v>
      </c>
      <c r="AQ5" s="142">
        <f t="shared" si="12"/>
        <v>2040</v>
      </c>
      <c r="AR5" s="142">
        <f t="shared" si="12"/>
        <v>2041</v>
      </c>
      <c r="AS5" s="142">
        <f t="shared" si="12"/>
        <v>2041</v>
      </c>
      <c r="AT5" s="142">
        <f t="shared" si="12"/>
        <v>2042</v>
      </c>
      <c r="AU5" s="142">
        <f t="shared" si="12"/>
        <v>2042</v>
      </c>
      <c r="AV5" s="142">
        <f t="shared" si="12"/>
        <v>2043</v>
      </c>
      <c r="AW5" s="142">
        <f t="shared" si="12"/>
        <v>2043</v>
      </c>
      <c r="AX5" s="142">
        <f t="shared" si="12"/>
        <v>2044</v>
      </c>
      <c r="AY5" s="142">
        <f t="shared" si="12"/>
        <v>2044</v>
      </c>
      <c r="AZ5" s="142">
        <f t="shared" si="12"/>
        <v>2045</v>
      </c>
      <c r="BA5" s="142">
        <f t="shared" si="12"/>
        <v>2045</v>
      </c>
      <c r="BB5" s="142">
        <f t="shared" si="12"/>
        <v>2046</v>
      </c>
      <c r="BC5" s="142">
        <f t="shared" si="12"/>
        <v>2046</v>
      </c>
      <c r="BD5" s="142">
        <f t="shared" si="12"/>
        <v>2047</v>
      </c>
      <c r="BE5" s="142">
        <f t="shared" si="12"/>
        <v>2047</v>
      </c>
      <c r="BF5" s="142">
        <f t="shared" si="12"/>
        <v>2048</v>
      </c>
      <c r="BG5" s="142">
        <f t="shared" si="12"/>
        <v>2048</v>
      </c>
      <c r="BH5" s="142">
        <f t="shared" si="12"/>
        <v>2049</v>
      </c>
      <c r="BI5" s="142">
        <f t="shared" si="12"/>
        <v>2049</v>
      </c>
      <c r="BJ5" s="142">
        <f t="shared" si="12"/>
        <v>2050</v>
      </c>
      <c r="BK5" s="142">
        <f t="shared" si="12"/>
        <v>2050</v>
      </c>
      <c r="BL5" s="142">
        <f t="shared" si="12"/>
        <v>2051</v>
      </c>
      <c r="BM5" s="142">
        <f t="shared" si="12"/>
        <v>2051</v>
      </c>
      <c r="BN5" s="142">
        <f t="shared" si="12"/>
        <v>2052</v>
      </c>
      <c r="BO5" s="142">
        <f t="shared" si="12"/>
        <v>2052</v>
      </c>
      <c r="BP5" s="142">
        <f t="shared" si="12"/>
        <v>2053</v>
      </c>
      <c r="BQ5" s="142">
        <f t="shared" si="12"/>
        <v>2053</v>
      </c>
      <c r="BR5" s="142">
        <f t="shared" si="12"/>
        <v>2054</v>
      </c>
      <c r="BS5" s="142">
        <f t="shared" ref="BS5:DJ5" si="13">YEAR(BS2)</f>
        <v>2054</v>
      </c>
      <c r="BT5" s="142">
        <f t="shared" si="13"/>
        <v>2055</v>
      </c>
      <c r="BU5" s="142">
        <f t="shared" si="13"/>
        <v>2055</v>
      </c>
      <c r="BV5" s="142">
        <f t="shared" si="13"/>
        <v>2056</v>
      </c>
      <c r="BW5" s="142">
        <f t="shared" si="13"/>
        <v>2056</v>
      </c>
      <c r="BX5" s="142">
        <f t="shared" si="13"/>
        <v>2057</v>
      </c>
      <c r="BY5" s="142">
        <f t="shared" si="13"/>
        <v>2057</v>
      </c>
      <c r="BZ5" s="142">
        <f t="shared" si="13"/>
        <v>2058</v>
      </c>
      <c r="CA5" s="142">
        <f t="shared" si="13"/>
        <v>2058</v>
      </c>
      <c r="CB5" s="142">
        <f t="shared" si="13"/>
        <v>2059</v>
      </c>
      <c r="CC5" s="142">
        <f t="shared" si="13"/>
        <v>2059</v>
      </c>
      <c r="CD5" s="142">
        <f t="shared" si="13"/>
        <v>2060</v>
      </c>
      <c r="CE5" s="142">
        <f t="shared" si="13"/>
        <v>2060</v>
      </c>
      <c r="CF5" s="142">
        <f t="shared" si="13"/>
        <v>2061</v>
      </c>
      <c r="CG5" s="142">
        <f t="shared" si="13"/>
        <v>2061</v>
      </c>
      <c r="CH5" s="142">
        <f t="shared" si="13"/>
        <v>2062</v>
      </c>
      <c r="CI5" s="142">
        <f t="shared" si="13"/>
        <v>2062</v>
      </c>
      <c r="CJ5" s="142">
        <f t="shared" si="13"/>
        <v>2063</v>
      </c>
      <c r="CK5" s="142">
        <f t="shared" si="13"/>
        <v>2063</v>
      </c>
      <c r="CL5" s="142">
        <f t="shared" si="13"/>
        <v>2064</v>
      </c>
      <c r="CM5" s="142">
        <f t="shared" si="13"/>
        <v>2064</v>
      </c>
      <c r="CN5" s="142">
        <f t="shared" si="13"/>
        <v>2065</v>
      </c>
      <c r="CO5" s="142">
        <f t="shared" si="13"/>
        <v>2065</v>
      </c>
      <c r="CP5" s="142">
        <f t="shared" si="13"/>
        <v>2066</v>
      </c>
      <c r="CQ5" s="142">
        <f t="shared" si="13"/>
        <v>2066</v>
      </c>
      <c r="CR5" s="142">
        <f t="shared" si="13"/>
        <v>2067</v>
      </c>
      <c r="CS5" s="142">
        <f t="shared" si="13"/>
        <v>2067</v>
      </c>
      <c r="CT5" s="142">
        <f t="shared" si="13"/>
        <v>2068</v>
      </c>
      <c r="CU5" s="142">
        <f t="shared" si="13"/>
        <v>2068</v>
      </c>
      <c r="CV5" s="142">
        <f t="shared" si="13"/>
        <v>2069</v>
      </c>
      <c r="CW5" s="142">
        <f t="shared" si="13"/>
        <v>2069</v>
      </c>
      <c r="CX5" s="142">
        <f t="shared" si="13"/>
        <v>2070</v>
      </c>
      <c r="CY5" s="142">
        <f t="shared" si="13"/>
        <v>2070</v>
      </c>
      <c r="CZ5" s="142">
        <f t="shared" si="13"/>
        <v>2071</v>
      </c>
      <c r="DA5" s="142">
        <f t="shared" si="13"/>
        <v>2071</v>
      </c>
      <c r="DB5" s="142">
        <f t="shared" si="13"/>
        <v>2072</v>
      </c>
      <c r="DC5" s="142">
        <f t="shared" si="13"/>
        <v>2072</v>
      </c>
      <c r="DD5" s="142">
        <f t="shared" si="13"/>
        <v>2073</v>
      </c>
      <c r="DE5" s="142">
        <f t="shared" si="13"/>
        <v>2073</v>
      </c>
      <c r="DF5" s="142">
        <f t="shared" si="13"/>
        <v>2074</v>
      </c>
      <c r="DG5" s="142">
        <f t="shared" si="13"/>
        <v>2074</v>
      </c>
      <c r="DH5" s="142">
        <f t="shared" si="13"/>
        <v>2075</v>
      </c>
      <c r="DI5" s="142">
        <f t="shared" si="13"/>
        <v>2075</v>
      </c>
      <c r="DJ5" s="142">
        <f t="shared" si="13"/>
        <v>2076</v>
      </c>
      <c r="DK5" s="142">
        <f>YEAR(DK2)</f>
        <v>2076</v>
      </c>
      <c r="DL5" s="142">
        <f>YEAR(DL2)</f>
        <v>2077</v>
      </c>
      <c r="DM5" s="142">
        <f t="shared" ref="DM5:EM5" si="14">YEAR(DM2)</f>
        <v>2077</v>
      </c>
      <c r="DN5" s="142">
        <f t="shared" si="14"/>
        <v>2078</v>
      </c>
      <c r="DO5" s="142">
        <f t="shared" si="14"/>
        <v>2078</v>
      </c>
      <c r="DP5" s="142">
        <f t="shared" si="14"/>
        <v>2079</v>
      </c>
      <c r="DQ5" s="142">
        <f t="shared" si="14"/>
        <v>2079</v>
      </c>
      <c r="DR5" s="142">
        <f t="shared" si="14"/>
        <v>2080</v>
      </c>
      <c r="DS5" s="142">
        <f t="shared" si="14"/>
        <v>2080</v>
      </c>
      <c r="DT5" s="142">
        <f t="shared" si="14"/>
        <v>2081</v>
      </c>
      <c r="DU5" s="142">
        <f t="shared" si="14"/>
        <v>2081</v>
      </c>
      <c r="DV5" s="142">
        <f t="shared" si="14"/>
        <v>2082</v>
      </c>
      <c r="DW5" s="142">
        <f t="shared" si="14"/>
        <v>2082</v>
      </c>
      <c r="DX5" s="142">
        <f t="shared" si="14"/>
        <v>2083</v>
      </c>
      <c r="DY5" s="142">
        <f t="shared" si="14"/>
        <v>2083</v>
      </c>
      <c r="DZ5" s="142">
        <f t="shared" si="14"/>
        <v>2084</v>
      </c>
      <c r="EA5" s="142">
        <f t="shared" si="14"/>
        <v>2084</v>
      </c>
      <c r="EB5" s="142">
        <f t="shared" si="14"/>
        <v>2085</v>
      </c>
      <c r="EC5" s="142">
        <f t="shared" si="14"/>
        <v>2085</v>
      </c>
      <c r="ED5" s="142">
        <f t="shared" si="14"/>
        <v>2086</v>
      </c>
      <c r="EE5" s="142">
        <f t="shared" si="14"/>
        <v>2086</v>
      </c>
      <c r="EF5" s="142">
        <f t="shared" si="14"/>
        <v>2087</v>
      </c>
      <c r="EG5" s="142">
        <f t="shared" si="14"/>
        <v>2087</v>
      </c>
      <c r="EH5" s="142">
        <f t="shared" si="14"/>
        <v>2088</v>
      </c>
      <c r="EI5" s="142">
        <f t="shared" si="14"/>
        <v>2088</v>
      </c>
      <c r="EJ5" s="142">
        <f t="shared" si="14"/>
        <v>2089</v>
      </c>
      <c r="EK5" s="142">
        <f t="shared" si="14"/>
        <v>2089</v>
      </c>
      <c r="EL5" s="142">
        <f t="shared" si="14"/>
        <v>2090</v>
      </c>
      <c r="EM5" s="142">
        <f t="shared" si="14"/>
        <v>2090</v>
      </c>
    </row>
    <row r="6" spans="1:143" ht="15" customHeight="1" x14ac:dyDescent="0.25">
      <c r="A6" s="95" t="s">
        <v>58</v>
      </c>
      <c r="B6" s="95"/>
      <c r="C6" s="95"/>
      <c r="D6" s="95"/>
      <c r="E6" s="95"/>
      <c r="F6" s="142">
        <f>F2-E2</f>
        <v>181</v>
      </c>
      <c r="G6" s="142">
        <f t="shared" ref="G6:BR6" si="15">G2-F2</f>
        <v>184</v>
      </c>
      <c r="H6" s="142">
        <f t="shared" si="15"/>
        <v>181</v>
      </c>
      <c r="I6" s="142">
        <f t="shared" si="15"/>
        <v>184</v>
      </c>
      <c r="J6" s="142">
        <f t="shared" si="15"/>
        <v>182</v>
      </c>
      <c r="K6" s="142">
        <f t="shared" si="15"/>
        <v>184</v>
      </c>
      <c r="L6" s="142">
        <f t="shared" si="15"/>
        <v>181</v>
      </c>
      <c r="M6" s="142">
        <f t="shared" si="15"/>
        <v>184</v>
      </c>
      <c r="N6" s="142">
        <f t="shared" si="15"/>
        <v>181</v>
      </c>
      <c r="O6" s="142">
        <f t="shared" si="15"/>
        <v>184</v>
      </c>
      <c r="P6" s="142">
        <f t="shared" si="15"/>
        <v>181</v>
      </c>
      <c r="Q6" s="142">
        <f t="shared" si="15"/>
        <v>184</v>
      </c>
      <c r="R6" s="142">
        <f t="shared" si="15"/>
        <v>182</v>
      </c>
      <c r="S6" s="142">
        <f t="shared" si="15"/>
        <v>184</v>
      </c>
      <c r="T6" s="142">
        <f t="shared" si="15"/>
        <v>181</v>
      </c>
      <c r="U6" s="142">
        <f t="shared" si="15"/>
        <v>184</v>
      </c>
      <c r="V6" s="142">
        <f t="shared" si="15"/>
        <v>181</v>
      </c>
      <c r="W6" s="142">
        <f t="shared" si="15"/>
        <v>184</v>
      </c>
      <c r="X6" s="142">
        <f t="shared" si="15"/>
        <v>181</v>
      </c>
      <c r="Y6" s="142">
        <f t="shared" si="15"/>
        <v>184</v>
      </c>
      <c r="Z6" s="142">
        <f t="shared" si="15"/>
        <v>182</v>
      </c>
      <c r="AA6" s="142">
        <f t="shared" si="15"/>
        <v>184</v>
      </c>
      <c r="AB6" s="142">
        <f t="shared" si="15"/>
        <v>181</v>
      </c>
      <c r="AC6" s="142">
        <f t="shared" si="15"/>
        <v>184</v>
      </c>
      <c r="AD6" s="142">
        <f t="shared" si="15"/>
        <v>181</v>
      </c>
      <c r="AE6" s="142">
        <f t="shared" si="15"/>
        <v>184</v>
      </c>
      <c r="AF6" s="142">
        <f t="shared" si="15"/>
        <v>181</v>
      </c>
      <c r="AG6" s="142">
        <f t="shared" si="15"/>
        <v>184</v>
      </c>
      <c r="AH6" s="142">
        <f t="shared" si="15"/>
        <v>182</v>
      </c>
      <c r="AI6" s="142">
        <f t="shared" si="15"/>
        <v>184</v>
      </c>
      <c r="AJ6" s="142">
        <f t="shared" si="15"/>
        <v>181</v>
      </c>
      <c r="AK6" s="142">
        <f t="shared" si="15"/>
        <v>184</v>
      </c>
      <c r="AL6" s="142">
        <f t="shared" si="15"/>
        <v>181</v>
      </c>
      <c r="AM6" s="142">
        <f t="shared" si="15"/>
        <v>184</v>
      </c>
      <c r="AN6" s="142">
        <f t="shared" si="15"/>
        <v>181</v>
      </c>
      <c r="AO6" s="142">
        <f t="shared" si="15"/>
        <v>184</v>
      </c>
      <c r="AP6" s="142">
        <f t="shared" si="15"/>
        <v>182</v>
      </c>
      <c r="AQ6" s="142">
        <f t="shared" si="15"/>
        <v>184</v>
      </c>
      <c r="AR6" s="142">
        <f t="shared" si="15"/>
        <v>181</v>
      </c>
      <c r="AS6" s="142">
        <f t="shared" si="15"/>
        <v>184</v>
      </c>
      <c r="AT6" s="142">
        <f t="shared" si="15"/>
        <v>181</v>
      </c>
      <c r="AU6" s="142">
        <f t="shared" si="15"/>
        <v>184</v>
      </c>
      <c r="AV6" s="142">
        <f t="shared" si="15"/>
        <v>181</v>
      </c>
      <c r="AW6" s="142">
        <f t="shared" si="15"/>
        <v>184</v>
      </c>
      <c r="AX6" s="142">
        <f t="shared" si="15"/>
        <v>182</v>
      </c>
      <c r="AY6" s="142">
        <f t="shared" si="15"/>
        <v>184</v>
      </c>
      <c r="AZ6" s="142">
        <f t="shared" si="15"/>
        <v>181</v>
      </c>
      <c r="BA6" s="142">
        <f t="shared" si="15"/>
        <v>184</v>
      </c>
      <c r="BB6" s="142">
        <f t="shared" si="15"/>
        <v>181</v>
      </c>
      <c r="BC6" s="142">
        <f t="shared" si="15"/>
        <v>184</v>
      </c>
      <c r="BD6" s="142">
        <f t="shared" si="15"/>
        <v>181</v>
      </c>
      <c r="BE6" s="142">
        <f t="shared" si="15"/>
        <v>184</v>
      </c>
      <c r="BF6" s="142">
        <f t="shared" si="15"/>
        <v>182</v>
      </c>
      <c r="BG6" s="142">
        <f t="shared" si="15"/>
        <v>184</v>
      </c>
      <c r="BH6" s="142">
        <f t="shared" si="15"/>
        <v>181</v>
      </c>
      <c r="BI6" s="142">
        <f t="shared" si="15"/>
        <v>184</v>
      </c>
      <c r="BJ6" s="142">
        <f t="shared" si="15"/>
        <v>181</v>
      </c>
      <c r="BK6" s="142">
        <f t="shared" si="15"/>
        <v>184</v>
      </c>
      <c r="BL6" s="142">
        <f t="shared" si="15"/>
        <v>181</v>
      </c>
      <c r="BM6" s="142">
        <f t="shared" si="15"/>
        <v>184</v>
      </c>
      <c r="BN6" s="142">
        <f t="shared" si="15"/>
        <v>182</v>
      </c>
      <c r="BO6" s="142">
        <f t="shared" si="15"/>
        <v>184</v>
      </c>
      <c r="BP6" s="142">
        <f t="shared" si="15"/>
        <v>181</v>
      </c>
      <c r="BQ6" s="142">
        <f t="shared" si="15"/>
        <v>184</v>
      </c>
      <c r="BR6" s="142">
        <f t="shared" si="15"/>
        <v>181</v>
      </c>
      <c r="BS6" s="142">
        <f t="shared" ref="BS6:DJ6" si="16">BS2-BR2</f>
        <v>184</v>
      </c>
      <c r="BT6" s="142">
        <f t="shared" si="16"/>
        <v>181</v>
      </c>
      <c r="BU6" s="142">
        <f t="shared" si="16"/>
        <v>184</v>
      </c>
      <c r="BV6" s="142">
        <f t="shared" si="16"/>
        <v>182</v>
      </c>
      <c r="BW6" s="142">
        <f t="shared" si="16"/>
        <v>184</v>
      </c>
      <c r="BX6" s="142">
        <f t="shared" si="16"/>
        <v>181</v>
      </c>
      <c r="BY6" s="142">
        <f t="shared" si="16"/>
        <v>184</v>
      </c>
      <c r="BZ6" s="142">
        <f t="shared" si="16"/>
        <v>181</v>
      </c>
      <c r="CA6" s="142">
        <f t="shared" si="16"/>
        <v>184</v>
      </c>
      <c r="CB6" s="142">
        <f t="shared" si="16"/>
        <v>181</v>
      </c>
      <c r="CC6" s="142">
        <f t="shared" si="16"/>
        <v>184</v>
      </c>
      <c r="CD6" s="142">
        <f t="shared" si="16"/>
        <v>182</v>
      </c>
      <c r="CE6" s="142">
        <f t="shared" si="16"/>
        <v>184</v>
      </c>
      <c r="CF6" s="142">
        <f t="shared" si="16"/>
        <v>181</v>
      </c>
      <c r="CG6" s="142">
        <f t="shared" si="16"/>
        <v>184</v>
      </c>
      <c r="CH6" s="142">
        <f t="shared" si="16"/>
        <v>181</v>
      </c>
      <c r="CI6" s="142">
        <f t="shared" si="16"/>
        <v>184</v>
      </c>
      <c r="CJ6" s="142">
        <f t="shared" si="16"/>
        <v>181</v>
      </c>
      <c r="CK6" s="142">
        <f t="shared" si="16"/>
        <v>184</v>
      </c>
      <c r="CL6" s="142">
        <f t="shared" si="16"/>
        <v>182</v>
      </c>
      <c r="CM6" s="142">
        <f t="shared" si="16"/>
        <v>184</v>
      </c>
      <c r="CN6" s="142">
        <f t="shared" si="16"/>
        <v>181</v>
      </c>
      <c r="CO6" s="142">
        <f t="shared" si="16"/>
        <v>184</v>
      </c>
      <c r="CP6" s="142">
        <f t="shared" si="16"/>
        <v>181</v>
      </c>
      <c r="CQ6" s="142">
        <f t="shared" si="16"/>
        <v>184</v>
      </c>
      <c r="CR6" s="142">
        <f t="shared" si="16"/>
        <v>181</v>
      </c>
      <c r="CS6" s="142">
        <f t="shared" si="16"/>
        <v>184</v>
      </c>
      <c r="CT6" s="142">
        <f t="shared" si="16"/>
        <v>182</v>
      </c>
      <c r="CU6" s="142">
        <f t="shared" si="16"/>
        <v>184</v>
      </c>
      <c r="CV6" s="142">
        <f t="shared" si="16"/>
        <v>181</v>
      </c>
      <c r="CW6" s="142">
        <f t="shared" si="16"/>
        <v>184</v>
      </c>
      <c r="CX6" s="142">
        <f t="shared" si="16"/>
        <v>181</v>
      </c>
      <c r="CY6" s="142">
        <f t="shared" si="16"/>
        <v>184</v>
      </c>
      <c r="CZ6" s="142">
        <f t="shared" si="16"/>
        <v>181</v>
      </c>
      <c r="DA6" s="142">
        <f t="shared" si="16"/>
        <v>184</v>
      </c>
      <c r="DB6" s="142">
        <f t="shared" si="16"/>
        <v>182</v>
      </c>
      <c r="DC6" s="142">
        <f t="shared" si="16"/>
        <v>184</v>
      </c>
      <c r="DD6" s="142">
        <f t="shared" si="16"/>
        <v>181</v>
      </c>
      <c r="DE6" s="142">
        <f t="shared" si="16"/>
        <v>184</v>
      </c>
      <c r="DF6" s="142">
        <f t="shared" si="16"/>
        <v>181</v>
      </c>
      <c r="DG6" s="142">
        <f t="shared" si="16"/>
        <v>184</v>
      </c>
      <c r="DH6" s="142">
        <f t="shared" si="16"/>
        <v>181</v>
      </c>
      <c r="DI6" s="142">
        <f t="shared" si="16"/>
        <v>184</v>
      </c>
      <c r="DJ6" s="142">
        <f t="shared" si="16"/>
        <v>182</v>
      </c>
      <c r="DK6" s="142">
        <f>DK2-DJ2</f>
        <v>184</v>
      </c>
      <c r="DL6" s="142">
        <f>DL2-DK2</f>
        <v>181</v>
      </c>
      <c r="DM6" s="142">
        <f t="shared" ref="DM6:EM6" si="17">DM2-DL2</f>
        <v>184</v>
      </c>
      <c r="DN6" s="142">
        <f t="shared" si="17"/>
        <v>181</v>
      </c>
      <c r="DO6" s="142">
        <f t="shared" si="17"/>
        <v>184</v>
      </c>
      <c r="DP6" s="142">
        <f t="shared" si="17"/>
        <v>181</v>
      </c>
      <c r="DQ6" s="142">
        <f t="shared" si="17"/>
        <v>184</v>
      </c>
      <c r="DR6" s="142">
        <f t="shared" si="17"/>
        <v>182</v>
      </c>
      <c r="DS6" s="142">
        <f t="shared" si="17"/>
        <v>184</v>
      </c>
      <c r="DT6" s="142">
        <f t="shared" si="17"/>
        <v>181</v>
      </c>
      <c r="DU6" s="142">
        <f t="shared" si="17"/>
        <v>184</v>
      </c>
      <c r="DV6" s="142">
        <f t="shared" si="17"/>
        <v>181</v>
      </c>
      <c r="DW6" s="142">
        <f t="shared" si="17"/>
        <v>184</v>
      </c>
      <c r="DX6" s="142">
        <f t="shared" si="17"/>
        <v>181</v>
      </c>
      <c r="DY6" s="142">
        <f t="shared" si="17"/>
        <v>184</v>
      </c>
      <c r="DZ6" s="142">
        <f t="shared" si="17"/>
        <v>182</v>
      </c>
      <c r="EA6" s="142">
        <f t="shared" si="17"/>
        <v>184</v>
      </c>
      <c r="EB6" s="142">
        <f t="shared" si="17"/>
        <v>181</v>
      </c>
      <c r="EC6" s="142">
        <f t="shared" si="17"/>
        <v>184</v>
      </c>
      <c r="ED6" s="142">
        <f t="shared" si="17"/>
        <v>181</v>
      </c>
      <c r="EE6" s="142">
        <f t="shared" si="17"/>
        <v>184</v>
      </c>
      <c r="EF6" s="142">
        <f t="shared" si="17"/>
        <v>181</v>
      </c>
      <c r="EG6" s="142">
        <f t="shared" si="17"/>
        <v>184</v>
      </c>
      <c r="EH6" s="142">
        <f t="shared" si="17"/>
        <v>182</v>
      </c>
      <c r="EI6" s="142">
        <f t="shared" si="17"/>
        <v>184</v>
      </c>
      <c r="EJ6" s="142">
        <f t="shared" si="17"/>
        <v>181</v>
      </c>
      <c r="EK6" s="142">
        <f t="shared" si="17"/>
        <v>184</v>
      </c>
      <c r="EL6" s="142">
        <f t="shared" si="17"/>
        <v>181</v>
      </c>
      <c r="EM6" s="142">
        <f t="shared" si="17"/>
        <v>184</v>
      </c>
    </row>
    <row r="7" spans="1:143" ht="15" customHeight="1" x14ac:dyDescent="0.25">
      <c r="A7" s="95" t="s">
        <v>59</v>
      </c>
      <c r="B7" s="95"/>
      <c r="C7" s="95"/>
      <c r="D7" s="95"/>
      <c r="E7" s="95"/>
      <c r="F7" s="142">
        <v>6</v>
      </c>
      <c r="G7" s="142">
        <v>6</v>
      </c>
      <c r="H7" s="142">
        <v>6</v>
      </c>
      <c r="I7" s="142">
        <v>6</v>
      </c>
      <c r="J7" s="142">
        <v>6</v>
      </c>
      <c r="K7" s="142">
        <v>6</v>
      </c>
      <c r="L7" s="142">
        <v>6</v>
      </c>
      <c r="M7" s="142">
        <v>6</v>
      </c>
      <c r="N7" s="142">
        <v>6</v>
      </c>
      <c r="O7" s="142">
        <v>6</v>
      </c>
      <c r="P7" s="142">
        <v>6</v>
      </c>
      <c r="Q7" s="142">
        <v>6</v>
      </c>
      <c r="R7" s="142">
        <v>6</v>
      </c>
      <c r="S7" s="142">
        <v>6</v>
      </c>
      <c r="T7" s="142">
        <v>6</v>
      </c>
      <c r="U7" s="142">
        <v>6</v>
      </c>
      <c r="V7" s="142">
        <v>6</v>
      </c>
      <c r="W7" s="142">
        <v>6</v>
      </c>
      <c r="X7" s="142">
        <v>6</v>
      </c>
      <c r="Y7" s="142">
        <v>6</v>
      </c>
      <c r="Z7" s="142">
        <v>6</v>
      </c>
      <c r="AA7" s="142">
        <v>6</v>
      </c>
      <c r="AB7" s="142">
        <v>6</v>
      </c>
      <c r="AC7" s="142">
        <v>6</v>
      </c>
      <c r="AD7" s="142">
        <v>6</v>
      </c>
      <c r="AE7" s="142">
        <v>6</v>
      </c>
      <c r="AF7" s="142">
        <v>6</v>
      </c>
      <c r="AG7" s="142">
        <v>6</v>
      </c>
      <c r="AH7" s="142">
        <v>6</v>
      </c>
      <c r="AI7" s="142">
        <v>6</v>
      </c>
      <c r="AJ7" s="142">
        <v>6</v>
      </c>
      <c r="AK7" s="142">
        <v>6</v>
      </c>
      <c r="AL7" s="142">
        <v>6</v>
      </c>
      <c r="AM7" s="142">
        <v>6</v>
      </c>
      <c r="AN7" s="142">
        <v>6</v>
      </c>
      <c r="AO7" s="142">
        <v>6</v>
      </c>
      <c r="AP7" s="142">
        <v>6</v>
      </c>
      <c r="AQ7" s="142">
        <v>6</v>
      </c>
      <c r="AR7" s="142">
        <v>6</v>
      </c>
      <c r="AS7" s="142">
        <v>6</v>
      </c>
      <c r="AT7" s="142">
        <v>6</v>
      </c>
      <c r="AU7" s="142">
        <v>6</v>
      </c>
      <c r="AV7" s="142">
        <v>6</v>
      </c>
      <c r="AW7" s="142">
        <v>6</v>
      </c>
      <c r="AX7" s="142">
        <v>6</v>
      </c>
      <c r="AY7" s="142">
        <v>6</v>
      </c>
      <c r="AZ7" s="142">
        <v>6</v>
      </c>
      <c r="BA7" s="142">
        <v>6</v>
      </c>
      <c r="BB7" s="142">
        <v>6</v>
      </c>
      <c r="BC7" s="142">
        <v>6</v>
      </c>
      <c r="BD7" s="142">
        <v>6</v>
      </c>
      <c r="BE7" s="142">
        <v>6</v>
      </c>
      <c r="BF7" s="142">
        <v>6</v>
      </c>
      <c r="BG7" s="142">
        <v>6</v>
      </c>
      <c r="BH7" s="142">
        <v>6</v>
      </c>
      <c r="BI7" s="142">
        <v>6</v>
      </c>
      <c r="BJ7" s="142">
        <v>6</v>
      </c>
      <c r="BK7" s="142">
        <v>6</v>
      </c>
      <c r="BL7" s="142">
        <v>6</v>
      </c>
      <c r="BM7" s="142">
        <v>6</v>
      </c>
      <c r="BN7" s="142">
        <v>6</v>
      </c>
      <c r="BO7" s="142">
        <v>6</v>
      </c>
      <c r="BP7" s="142">
        <v>6</v>
      </c>
      <c r="BQ7" s="142">
        <v>6</v>
      </c>
      <c r="BR7" s="142">
        <v>6</v>
      </c>
      <c r="BS7" s="142">
        <v>6</v>
      </c>
      <c r="BT7" s="142">
        <v>6</v>
      </c>
      <c r="BU7" s="142">
        <v>6</v>
      </c>
      <c r="BV7" s="142">
        <v>6</v>
      </c>
      <c r="BW7" s="142">
        <v>6</v>
      </c>
      <c r="BX7" s="142">
        <v>6</v>
      </c>
      <c r="BY7" s="142">
        <v>6</v>
      </c>
      <c r="BZ7" s="142">
        <v>6</v>
      </c>
      <c r="CA7" s="142">
        <v>6</v>
      </c>
      <c r="CB7" s="142">
        <v>6</v>
      </c>
      <c r="CC7" s="142">
        <v>6</v>
      </c>
      <c r="CD7" s="142">
        <v>6</v>
      </c>
      <c r="CE7" s="142">
        <v>6</v>
      </c>
      <c r="CF7" s="142">
        <v>6</v>
      </c>
      <c r="CG7" s="142">
        <v>6</v>
      </c>
      <c r="CH7" s="142">
        <v>6</v>
      </c>
      <c r="CI7" s="142">
        <v>6</v>
      </c>
      <c r="CJ7" s="142">
        <v>6</v>
      </c>
      <c r="CK7" s="142">
        <v>6</v>
      </c>
      <c r="CL7" s="142">
        <v>6</v>
      </c>
      <c r="CM7" s="142">
        <v>6</v>
      </c>
      <c r="CN7" s="142">
        <v>6</v>
      </c>
      <c r="CO7" s="142">
        <v>6</v>
      </c>
      <c r="CP7" s="142">
        <v>6</v>
      </c>
      <c r="CQ7" s="142">
        <v>6</v>
      </c>
      <c r="CR7" s="142">
        <v>6</v>
      </c>
      <c r="CS7" s="142">
        <v>6</v>
      </c>
      <c r="CT7" s="142">
        <v>6</v>
      </c>
      <c r="CU7" s="142">
        <v>6</v>
      </c>
      <c r="CV7" s="142">
        <v>6</v>
      </c>
      <c r="CW7" s="142">
        <v>6</v>
      </c>
      <c r="CX7" s="142">
        <v>6</v>
      </c>
      <c r="CY7" s="142">
        <v>6</v>
      </c>
      <c r="CZ7" s="142">
        <v>6</v>
      </c>
      <c r="DA7" s="142">
        <v>6</v>
      </c>
      <c r="DB7" s="142">
        <v>6</v>
      </c>
      <c r="DC7" s="142">
        <v>6</v>
      </c>
      <c r="DD7" s="142">
        <v>6</v>
      </c>
      <c r="DE7" s="142">
        <v>6</v>
      </c>
      <c r="DF7" s="142">
        <v>6</v>
      </c>
      <c r="DG7" s="142">
        <v>6</v>
      </c>
      <c r="DH7" s="142">
        <v>6</v>
      </c>
      <c r="DI7" s="142">
        <v>6</v>
      </c>
      <c r="DJ7" s="142">
        <v>6</v>
      </c>
      <c r="DK7" s="142">
        <v>6</v>
      </c>
      <c r="DL7" s="142">
        <v>6</v>
      </c>
      <c r="DM7" s="142">
        <v>6</v>
      </c>
      <c r="DN7" s="142">
        <v>6</v>
      </c>
      <c r="DO7" s="142">
        <v>6</v>
      </c>
      <c r="DP7" s="142">
        <v>6</v>
      </c>
      <c r="DQ7" s="142">
        <v>6</v>
      </c>
      <c r="DR7" s="142">
        <v>6</v>
      </c>
      <c r="DS7" s="142">
        <v>6</v>
      </c>
      <c r="DT7" s="142">
        <v>6</v>
      </c>
      <c r="DU7" s="142">
        <v>6</v>
      </c>
      <c r="DV7" s="142">
        <v>6</v>
      </c>
      <c r="DW7" s="142">
        <v>6</v>
      </c>
      <c r="DX7" s="142">
        <v>6</v>
      </c>
      <c r="DY7" s="142">
        <v>6</v>
      </c>
      <c r="DZ7" s="142">
        <v>6</v>
      </c>
      <c r="EA7" s="142">
        <v>6</v>
      </c>
      <c r="EB7" s="142">
        <v>6</v>
      </c>
      <c r="EC7" s="142">
        <v>6</v>
      </c>
      <c r="ED7" s="142">
        <v>6</v>
      </c>
      <c r="EE7" s="142">
        <v>6</v>
      </c>
      <c r="EF7" s="142">
        <v>6</v>
      </c>
      <c r="EG7" s="142">
        <v>6</v>
      </c>
      <c r="EH7" s="142">
        <v>6</v>
      </c>
      <c r="EI7" s="142">
        <v>6</v>
      </c>
      <c r="EJ7" s="142">
        <v>6</v>
      </c>
      <c r="EK7" s="142">
        <v>6</v>
      </c>
      <c r="EL7" s="142">
        <v>6</v>
      </c>
      <c r="EM7" s="142">
        <v>6</v>
      </c>
    </row>
    <row r="8" spans="1:143" ht="15" customHeight="1" x14ac:dyDescent="0.25">
      <c r="A8" s="107"/>
      <c r="B8" s="107"/>
      <c r="C8" s="107"/>
      <c r="D8" s="107"/>
    </row>
    <row r="9" spans="1:143" ht="15" customHeight="1" x14ac:dyDescent="0.25"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</row>
    <row r="10" spans="1:143" ht="15" customHeight="1" thickBot="1" x14ac:dyDescent="0.3">
      <c r="A10" s="97"/>
      <c r="B10" s="97"/>
      <c r="C10" s="26"/>
      <c r="D10" s="26"/>
      <c r="E10" s="97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</row>
    <row r="11" spans="1:143" ht="15" customHeight="1" thickBot="1" x14ac:dyDescent="0.3">
      <c r="A11" s="111" t="s">
        <v>126</v>
      </c>
    </row>
    <row r="12" spans="1:143" ht="15" customHeight="1" x14ac:dyDescent="0.25">
      <c r="A12" s="94" t="s">
        <v>127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</row>
    <row r="13" spans="1:143" ht="15" customHeight="1" x14ac:dyDescent="0.25">
      <c r="A13" s="94" t="s">
        <v>128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</row>
    <row r="14" spans="1:143" ht="15" customHeight="1" x14ac:dyDescent="0.25">
      <c r="A14" s="94" t="s">
        <v>129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</row>
    <row r="15" spans="1:143" ht="15" customHeight="1" x14ac:dyDescent="0.25">
      <c r="A15" s="94" t="s">
        <v>130</v>
      </c>
      <c r="C15" s="269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</row>
    <row r="16" spans="1:143" ht="15" customHeight="1" x14ac:dyDescent="0.25">
      <c r="A16" s="247" t="s">
        <v>131</v>
      </c>
      <c r="B16" s="247"/>
      <c r="C16" s="269"/>
      <c r="D16" s="248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</row>
    <row r="17" spans="1:143" ht="15" customHeight="1" x14ac:dyDescent="0.25">
      <c r="A17" s="94" t="s">
        <v>132</v>
      </c>
      <c r="C17" s="269"/>
      <c r="D17" s="3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</row>
    <row r="18" spans="1:143" ht="15" customHeight="1" x14ac:dyDescent="0.25">
      <c r="A18" s="107" t="s">
        <v>133</v>
      </c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</row>
    <row r="19" spans="1:143" ht="15" customHeight="1" thickBot="1" x14ac:dyDescent="0.3">
      <c r="A19" s="251" t="s">
        <v>134</v>
      </c>
      <c r="B19" s="251"/>
      <c r="C19" s="252"/>
      <c r="D19" s="252"/>
      <c r="E19" s="251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  <c r="EC19" s="253"/>
      <c r="ED19" s="253"/>
      <c r="EE19" s="253"/>
      <c r="EF19" s="253"/>
      <c r="EG19" s="253"/>
      <c r="EH19" s="253"/>
      <c r="EI19" s="253"/>
      <c r="EJ19" s="253"/>
      <c r="EK19" s="253"/>
      <c r="EL19" s="253"/>
      <c r="EM19" s="253"/>
    </row>
    <row r="20" spans="1:143" ht="15" customHeight="1" thickTop="1" x14ac:dyDescent="0.25"/>
    <row r="21" spans="1:143" ht="15" customHeight="1" thickBot="1" x14ac:dyDescent="0.3"/>
    <row r="22" spans="1:143" ht="15" customHeight="1" thickBot="1" x14ac:dyDescent="0.3">
      <c r="A22" s="111" t="s">
        <v>135</v>
      </c>
    </row>
    <row r="23" spans="1:143" ht="15" customHeight="1" x14ac:dyDescent="0.25">
      <c r="A23" s="94" t="s">
        <v>136</v>
      </c>
      <c r="C23" s="269"/>
      <c r="D23" s="34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</row>
    <row r="24" spans="1:143" ht="15" customHeight="1" x14ac:dyDescent="0.25">
      <c r="A24" s="94" t="s">
        <v>137</v>
      </c>
      <c r="C24" s="34"/>
      <c r="D24" s="3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</row>
    <row r="25" spans="1:143" ht="15" customHeight="1" x14ac:dyDescent="0.25">
      <c r="A25" s="94" t="s">
        <v>130</v>
      </c>
      <c r="C25" s="269"/>
      <c r="D25" s="34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</row>
    <row r="26" spans="1:143" ht="15" customHeight="1" x14ac:dyDescent="0.25">
      <c r="A26" s="94" t="s">
        <v>138</v>
      </c>
      <c r="C26" s="269"/>
      <c r="D26" s="34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</row>
    <row r="27" spans="1:143" ht="15" customHeight="1" x14ac:dyDescent="0.25">
      <c r="A27" s="94" t="s">
        <v>139</v>
      </c>
      <c r="C27" s="269"/>
      <c r="D27" s="34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</row>
    <row r="28" spans="1:143" ht="15" customHeight="1" x14ac:dyDescent="0.25">
      <c r="A28" s="94" t="s">
        <v>140</v>
      </c>
      <c r="C28" s="269"/>
      <c r="D28" s="34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</row>
    <row r="29" spans="1:143" ht="15" customHeight="1" x14ac:dyDescent="0.25">
      <c r="A29" s="94" t="s">
        <v>141</v>
      </c>
      <c r="C29" s="269"/>
      <c r="D29" s="34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" customHeight="1" x14ac:dyDescent="0.25">
      <c r="A30" s="94" t="s">
        <v>142</v>
      </c>
      <c r="C30" s="269"/>
      <c r="D30" s="34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</row>
    <row r="31" spans="1:143" ht="15" customHeight="1" x14ac:dyDescent="0.25">
      <c r="D31" s="34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15" customHeight="1" x14ac:dyDescent="0.25">
      <c r="A32" s="96" t="s">
        <v>143</v>
      </c>
      <c r="D32" s="34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1:143" ht="15" customHeight="1" x14ac:dyDescent="0.25">
      <c r="A33" s="255" t="s">
        <v>144</v>
      </c>
      <c r="D33" s="34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4" spans="1:143" ht="15" customHeight="1" x14ac:dyDescent="0.25">
      <c r="A34" s="255" t="s">
        <v>145</v>
      </c>
      <c r="C34" s="269"/>
      <c r="D34" s="34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</row>
    <row r="35" spans="1:143" ht="15" customHeight="1" x14ac:dyDescent="0.25">
      <c r="A35" s="255" t="s">
        <v>146</v>
      </c>
      <c r="D35" s="34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</row>
    <row r="36" spans="1:143" ht="15" customHeight="1" x14ac:dyDescent="0.25">
      <c r="A36" s="255" t="s">
        <v>147</v>
      </c>
      <c r="D36" s="34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</row>
    <row r="37" spans="1:143" ht="15" customHeight="1" x14ac:dyDescent="0.25">
      <c r="A37" s="255" t="s">
        <v>148</v>
      </c>
      <c r="C37" s="269"/>
      <c r="D37" s="3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</row>
    <row r="38" spans="1:143" ht="15" customHeight="1" x14ac:dyDescent="0.25">
      <c r="A38" s="255" t="s">
        <v>149</v>
      </c>
      <c r="C38" s="269"/>
      <c r="D38" s="34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1:143" ht="15" customHeight="1" x14ac:dyDescent="0.25">
      <c r="A39" s="255" t="s">
        <v>150</v>
      </c>
      <c r="D39" s="34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1:143" ht="15" customHeight="1" x14ac:dyDescent="0.25">
      <c r="A40" s="256"/>
      <c r="B40" s="256"/>
      <c r="C40" s="256"/>
      <c r="D40" s="256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1:143" ht="15" customHeight="1" x14ac:dyDescent="0.25">
      <c r="A41" s="96" t="s">
        <v>151</v>
      </c>
      <c r="B41" s="256"/>
      <c r="C41" s="256"/>
      <c r="D41" s="256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</row>
    <row r="42" spans="1:143" ht="15" customHeight="1" x14ac:dyDescent="0.25">
      <c r="A42" s="255" t="s">
        <v>152</v>
      </c>
      <c r="B42" s="256"/>
      <c r="C42" s="256"/>
      <c r="D42" s="256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1:143" ht="15" customHeight="1" x14ac:dyDescent="0.25">
      <c r="A43" s="255" t="s">
        <v>153</v>
      </c>
      <c r="B43" s="256"/>
      <c r="C43" s="256"/>
      <c r="D43" s="256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1:143" ht="15" customHeight="1" x14ac:dyDescent="0.25">
      <c r="A44" s="257" t="s">
        <v>154</v>
      </c>
      <c r="B44" s="257"/>
      <c r="C44" s="269"/>
      <c r="D44" s="258"/>
      <c r="E44" s="98"/>
      <c r="F44" s="259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0"/>
      <c r="DE44" s="260"/>
      <c r="DF44" s="260"/>
      <c r="DG44" s="260"/>
      <c r="DH44" s="260"/>
      <c r="DI44" s="260"/>
      <c r="DJ44" s="260"/>
      <c r="DK44" s="260"/>
      <c r="DL44" s="260"/>
      <c r="DM44" s="260"/>
      <c r="DN44" s="260"/>
      <c r="DO44" s="260"/>
      <c r="DP44" s="260"/>
      <c r="DQ44" s="260"/>
      <c r="DR44" s="260"/>
      <c r="DS44" s="260"/>
      <c r="DT44" s="260"/>
      <c r="DU44" s="260"/>
      <c r="DV44" s="260"/>
      <c r="DW44" s="260"/>
      <c r="DX44" s="260"/>
      <c r="DY44" s="260"/>
      <c r="DZ44" s="260"/>
      <c r="EA44" s="260"/>
      <c r="EB44" s="260"/>
      <c r="EC44" s="260"/>
      <c r="ED44" s="260"/>
      <c r="EE44" s="260"/>
      <c r="EF44" s="260"/>
      <c r="EG44" s="260"/>
      <c r="EH44" s="260"/>
      <c r="EI44" s="260"/>
      <c r="EJ44" s="260"/>
      <c r="EK44" s="260"/>
      <c r="EL44" s="260"/>
      <c r="EM44" s="260"/>
    </row>
    <row r="45" spans="1:143" ht="15" customHeight="1" x14ac:dyDescent="0.25">
      <c r="A45" s="107"/>
      <c r="B45" s="261"/>
      <c r="C45" s="96"/>
      <c r="D45" s="96"/>
      <c r="E45" s="262"/>
      <c r="F45" s="96"/>
      <c r="G45" s="96"/>
      <c r="H45" s="96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3"/>
      <c r="EL45" s="263"/>
      <c r="EM45" s="263"/>
    </row>
    <row r="46" spans="1:143" ht="15" customHeight="1" x14ac:dyDescent="0.25">
      <c r="A46" s="107" t="s">
        <v>133</v>
      </c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</row>
    <row r="47" spans="1:143" ht="15" customHeight="1" x14ac:dyDescent="0.25">
      <c r="A47" s="94" t="s">
        <v>155</v>
      </c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  <c r="BU47" s="250"/>
      <c r="BV47" s="250"/>
      <c r="BW47" s="250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250"/>
      <c r="CP47" s="250"/>
      <c r="CQ47" s="250"/>
      <c r="CR47" s="250"/>
      <c r="CS47" s="250"/>
      <c r="CT47" s="250"/>
      <c r="CU47" s="250"/>
      <c r="CV47" s="250"/>
      <c r="CW47" s="250"/>
      <c r="CX47" s="250"/>
      <c r="CY47" s="250"/>
      <c r="CZ47" s="250"/>
      <c r="DA47" s="250"/>
      <c r="DB47" s="250"/>
      <c r="DC47" s="250"/>
      <c r="DD47" s="250"/>
      <c r="DE47" s="250"/>
      <c r="DF47" s="250"/>
      <c r="DG47" s="250"/>
      <c r="DH47" s="250"/>
      <c r="DI47" s="250"/>
      <c r="DJ47" s="250"/>
      <c r="DK47" s="250"/>
      <c r="DL47" s="250"/>
      <c r="DM47" s="250"/>
      <c r="DN47" s="250"/>
      <c r="DO47" s="250"/>
      <c r="DP47" s="250"/>
      <c r="DQ47" s="250"/>
      <c r="DR47" s="250"/>
      <c r="DS47" s="250"/>
      <c r="DT47" s="250"/>
      <c r="DU47" s="250"/>
      <c r="DV47" s="250"/>
      <c r="DW47" s="250"/>
      <c r="DX47" s="250"/>
      <c r="DY47" s="250"/>
      <c r="DZ47" s="250"/>
      <c r="EA47" s="250"/>
      <c r="EB47" s="250"/>
      <c r="EC47" s="250"/>
      <c r="ED47" s="250"/>
      <c r="EE47" s="250"/>
      <c r="EF47" s="250"/>
      <c r="EG47" s="250"/>
      <c r="EH47" s="250"/>
      <c r="EI47" s="250"/>
      <c r="EJ47" s="250"/>
      <c r="EK47" s="250"/>
      <c r="EL47" s="250"/>
      <c r="EM47" s="250"/>
    </row>
    <row r="49" spans="1:143" ht="15" customHeight="1" x14ac:dyDescent="0.25">
      <c r="A49" s="94" t="s">
        <v>135</v>
      </c>
      <c r="C49" s="269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  <c r="DF49" s="103"/>
      <c r="DG49" s="103"/>
      <c r="DH49" s="103"/>
      <c r="DI49" s="103"/>
      <c r="DJ49" s="103"/>
      <c r="DK49" s="103"/>
      <c r="DL49" s="103"/>
      <c r="DM49" s="103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103"/>
      <c r="EK49" s="103"/>
      <c r="EL49" s="103"/>
      <c r="EM49" s="103"/>
    </row>
    <row r="50" spans="1:143" ht="15" customHeight="1" x14ac:dyDescent="0.25">
      <c r="A50" s="94" t="s">
        <v>155</v>
      </c>
      <c r="C50" s="269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 s="103"/>
      <c r="CZ50" s="103"/>
      <c r="DA50" s="103"/>
      <c r="DB50" s="103"/>
      <c r="DC50" s="103"/>
      <c r="DD50" s="103"/>
      <c r="DE50" s="103"/>
      <c r="DF50" s="103"/>
      <c r="DG50" s="103"/>
      <c r="DH50" s="103"/>
      <c r="DI50" s="103"/>
      <c r="DJ50" s="103"/>
      <c r="DK50" s="103"/>
      <c r="DL50" s="103"/>
      <c r="DM50" s="103"/>
      <c r="DN50" s="103"/>
      <c r="DO50" s="103"/>
      <c r="DP50" s="103"/>
      <c r="DQ50" s="103"/>
      <c r="DR50" s="103"/>
      <c r="DS50" s="103"/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/>
      <c r="EG50" s="103"/>
      <c r="EH50" s="103"/>
      <c r="EI50" s="103"/>
      <c r="EJ50" s="103"/>
      <c r="EK50" s="103"/>
      <c r="EL50" s="103"/>
      <c r="EM50" s="103"/>
    </row>
    <row r="51" spans="1:143" ht="15" customHeight="1" thickBot="1" x14ac:dyDescent="0.3">
      <c r="A51" s="251" t="s">
        <v>156</v>
      </c>
      <c r="B51" s="251"/>
      <c r="C51" s="252"/>
      <c r="D51" s="252"/>
      <c r="E51" s="264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3"/>
      <c r="DE51" s="253"/>
      <c r="DF51" s="253"/>
      <c r="DG51" s="253"/>
      <c r="DH51" s="253"/>
      <c r="DI51" s="253"/>
      <c r="DJ51" s="253"/>
      <c r="DK51" s="253"/>
      <c r="DL51" s="253"/>
      <c r="DM51" s="253"/>
      <c r="DN51" s="253"/>
      <c r="DO51" s="253"/>
      <c r="DP51" s="253"/>
      <c r="DQ51" s="253"/>
      <c r="DR51" s="253"/>
      <c r="DS51" s="253"/>
      <c r="DT51" s="253"/>
      <c r="DU51" s="253"/>
      <c r="DV51" s="253"/>
      <c r="DW51" s="253"/>
      <c r="DX51" s="253"/>
      <c r="DY51" s="253"/>
      <c r="DZ51" s="253"/>
      <c r="EA51" s="253"/>
      <c r="EB51" s="253"/>
      <c r="EC51" s="253"/>
      <c r="ED51" s="253"/>
      <c r="EE51" s="253"/>
      <c r="EF51" s="253"/>
      <c r="EG51" s="253"/>
      <c r="EH51" s="253"/>
      <c r="EI51" s="253"/>
      <c r="EJ51" s="253"/>
      <c r="EK51" s="253"/>
      <c r="EL51" s="253"/>
      <c r="EM51" s="253"/>
    </row>
    <row r="52" spans="1:143" ht="15" customHeight="1" thickTop="1" x14ac:dyDescent="0.25"/>
    <row r="54" spans="1:143" ht="15" customHeight="1" thickBot="1" x14ac:dyDescent="0.3">
      <c r="A54" s="251" t="s">
        <v>157</v>
      </c>
      <c r="B54" s="251"/>
      <c r="C54" s="252"/>
      <c r="D54" s="252"/>
      <c r="E54" s="251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265"/>
      <c r="BD54" s="265"/>
      <c r="BE54" s="265"/>
      <c r="BF54" s="265"/>
      <c r="BG54" s="265"/>
      <c r="BH54" s="265"/>
      <c r="BI54" s="265"/>
      <c r="BJ54" s="265"/>
      <c r="BK54" s="265"/>
      <c r="BL54" s="265"/>
      <c r="BM54" s="265"/>
      <c r="BN54" s="265"/>
      <c r="BO54" s="265"/>
      <c r="BP54" s="265"/>
      <c r="BQ54" s="265"/>
      <c r="BR54" s="265"/>
      <c r="BS54" s="265"/>
      <c r="BT54" s="265"/>
      <c r="BU54" s="265"/>
      <c r="BV54" s="265"/>
      <c r="BW54" s="265"/>
      <c r="BX54" s="265"/>
      <c r="BY54" s="265"/>
      <c r="BZ54" s="265"/>
      <c r="CA54" s="265"/>
      <c r="CB54" s="265"/>
      <c r="CC54" s="265"/>
      <c r="CD54" s="265"/>
      <c r="CE54" s="265"/>
      <c r="CF54" s="265"/>
      <c r="CG54" s="265"/>
      <c r="CH54" s="265"/>
      <c r="CI54" s="265"/>
      <c r="CJ54" s="265"/>
      <c r="CK54" s="265"/>
      <c r="CL54" s="265"/>
      <c r="CM54" s="265"/>
      <c r="CN54" s="265"/>
      <c r="CO54" s="265"/>
      <c r="CP54" s="265"/>
      <c r="CQ54" s="265"/>
      <c r="CR54" s="265"/>
      <c r="CS54" s="265"/>
      <c r="CT54" s="265"/>
      <c r="CU54" s="265"/>
      <c r="CV54" s="265"/>
      <c r="CW54" s="265"/>
      <c r="CX54" s="265"/>
      <c r="CY54" s="265"/>
      <c r="CZ54" s="265"/>
      <c r="DA54" s="265"/>
      <c r="DB54" s="265"/>
      <c r="DC54" s="265"/>
      <c r="DD54" s="265"/>
      <c r="DE54" s="265"/>
      <c r="DF54" s="265"/>
      <c r="DG54" s="265"/>
      <c r="DH54" s="265"/>
      <c r="DI54" s="265"/>
      <c r="DJ54" s="265"/>
      <c r="DK54" s="265"/>
      <c r="DL54" s="265"/>
      <c r="DM54" s="265"/>
      <c r="DN54" s="265"/>
      <c r="DO54" s="265"/>
      <c r="DP54" s="265"/>
      <c r="DQ54" s="265"/>
      <c r="DR54" s="265"/>
      <c r="DS54" s="265"/>
      <c r="DT54" s="265"/>
      <c r="DU54" s="265"/>
      <c r="DV54" s="265"/>
      <c r="DW54" s="265"/>
      <c r="DX54" s="265"/>
      <c r="DY54" s="265"/>
      <c r="DZ54" s="265"/>
      <c r="EA54" s="265"/>
      <c r="EB54" s="265"/>
      <c r="EC54" s="265"/>
      <c r="ED54" s="265"/>
      <c r="EE54" s="265"/>
      <c r="EF54" s="265"/>
      <c r="EG54" s="265"/>
      <c r="EH54" s="265"/>
      <c r="EI54" s="265"/>
      <c r="EJ54" s="265"/>
      <c r="EK54" s="265"/>
      <c r="EL54" s="265"/>
      <c r="EM54" s="265"/>
    </row>
    <row r="55" spans="1:143" ht="15" customHeight="1" thickTop="1" x14ac:dyDescent="0.25">
      <c r="M55" s="266"/>
    </row>
    <row r="57" spans="1:143" ht="15" customHeight="1" x14ac:dyDescent="0.25">
      <c r="A57" s="267" t="s">
        <v>158</v>
      </c>
    </row>
    <row r="58" spans="1:143" ht="15" customHeight="1" x14ac:dyDescent="0.25">
      <c r="A58" s="107" t="s">
        <v>159</v>
      </c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8"/>
      <c r="BS58" s="268"/>
      <c r="BT58" s="268"/>
      <c r="BU58" s="268"/>
      <c r="BV58" s="268"/>
      <c r="BW58" s="268"/>
      <c r="BX58" s="268"/>
      <c r="BY58" s="268"/>
      <c r="BZ58" s="268"/>
      <c r="CA58" s="268"/>
      <c r="CB58" s="268"/>
      <c r="CC58" s="268"/>
      <c r="CD58" s="268"/>
      <c r="CE58" s="268"/>
      <c r="CF58" s="268"/>
      <c r="CG58" s="268"/>
      <c r="CH58" s="268"/>
      <c r="CI58" s="268"/>
      <c r="CJ58" s="268"/>
      <c r="CK58" s="268"/>
      <c r="CL58" s="268"/>
      <c r="CM58" s="268"/>
      <c r="CN58" s="268"/>
      <c r="CO58" s="268"/>
      <c r="CP58" s="268"/>
      <c r="CQ58" s="268"/>
      <c r="CR58" s="268"/>
      <c r="CS58" s="268"/>
      <c r="CT58" s="268"/>
      <c r="CU58" s="268"/>
      <c r="CV58" s="268"/>
      <c r="CW58" s="268"/>
      <c r="CX58" s="268"/>
      <c r="CY58" s="268"/>
      <c r="CZ58" s="268"/>
      <c r="DA58" s="268"/>
      <c r="DB58" s="268"/>
      <c r="DC58" s="268"/>
      <c r="DD58" s="268"/>
      <c r="DE58" s="268"/>
      <c r="DF58" s="268"/>
      <c r="DG58" s="268"/>
      <c r="DH58" s="268"/>
      <c r="DI58" s="268"/>
      <c r="DJ58" s="268"/>
      <c r="DK58" s="268"/>
      <c r="DL58" s="268"/>
      <c r="DM58" s="268"/>
      <c r="DN58" s="268"/>
      <c r="DO58" s="268"/>
      <c r="DP58" s="268"/>
      <c r="DQ58" s="268"/>
      <c r="DR58" s="268"/>
      <c r="DS58" s="268"/>
      <c r="DT58" s="268"/>
      <c r="DU58" s="268"/>
      <c r="DV58" s="268"/>
      <c r="DW58" s="268"/>
      <c r="DX58" s="268"/>
      <c r="DY58" s="268"/>
      <c r="DZ58" s="268"/>
      <c r="EA58" s="268"/>
      <c r="EB58" s="268"/>
      <c r="EC58" s="268"/>
      <c r="ED58" s="268"/>
      <c r="EE58" s="268"/>
      <c r="EF58" s="268"/>
      <c r="EG58" s="268"/>
      <c r="EH58" s="268"/>
      <c r="EI58" s="268"/>
      <c r="EJ58" s="268"/>
      <c r="EK58" s="268"/>
      <c r="EL58" s="268"/>
      <c r="EM58" s="268"/>
    </row>
    <row r="59" spans="1:143" ht="15" customHeight="1" x14ac:dyDescent="0.25">
      <c r="A59" s="107" t="s">
        <v>160</v>
      </c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8"/>
      <c r="BU59" s="268"/>
      <c r="BV59" s="268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8"/>
      <c r="CH59" s="268"/>
      <c r="CI59" s="268"/>
      <c r="CJ59" s="268"/>
      <c r="CK59" s="268"/>
      <c r="CL59" s="268"/>
      <c r="CM59" s="268"/>
      <c r="CN59" s="268"/>
      <c r="CO59" s="268"/>
      <c r="CP59" s="268"/>
      <c r="CQ59" s="268"/>
      <c r="CR59" s="268"/>
      <c r="CS59" s="268"/>
      <c r="CT59" s="268"/>
      <c r="CU59" s="268"/>
      <c r="CV59" s="268"/>
      <c r="CW59" s="268"/>
      <c r="CX59" s="268"/>
      <c r="CY59" s="268"/>
      <c r="CZ59" s="268"/>
      <c r="DA59" s="268"/>
      <c r="DB59" s="268"/>
      <c r="DC59" s="268"/>
      <c r="DD59" s="268"/>
      <c r="DE59" s="268"/>
      <c r="DF59" s="268"/>
      <c r="DG59" s="268"/>
      <c r="DH59" s="268"/>
      <c r="DI59" s="268"/>
      <c r="DJ59" s="268"/>
      <c r="DK59" s="268"/>
      <c r="DL59" s="268"/>
      <c r="DM59" s="268"/>
      <c r="DN59" s="268"/>
      <c r="DO59" s="268"/>
      <c r="DP59" s="268"/>
      <c r="DQ59" s="268"/>
      <c r="DR59" s="268"/>
      <c r="DS59" s="268"/>
      <c r="DT59" s="268"/>
      <c r="DU59" s="268"/>
      <c r="DV59" s="268"/>
      <c r="DW59" s="268"/>
      <c r="DX59" s="268"/>
      <c r="DY59" s="268"/>
      <c r="DZ59" s="268"/>
      <c r="EA59" s="268"/>
      <c r="EB59" s="268"/>
      <c r="EC59" s="268"/>
      <c r="ED59" s="268"/>
      <c r="EE59" s="268"/>
      <c r="EF59" s="268"/>
      <c r="EG59" s="268"/>
      <c r="EH59" s="268"/>
      <c r="EI59" s="268"/>
      <c r="EJ59" s="268"/>
      <c r="EK59" s="268"/>
      <c r="EL59" s="268"/>
      <c r="EM59" s="268"/>
    </row>
    <row r="60" spans="1:143" ht="15" customHeight="1" x14ac:dyDescent="0.25">
      <c r="A60" s="107" t="s">
        <v>161</v>
      </c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  <c r="BF60" s="268"/>
      <c r="BG60" s="268"/>
      <c r="BH60" s="268"/>
      <c r="BI60" s="268"/>
      <c r="BJ60" s="268"/>
      <c r="BK60" s="268"/>
      <c r="BL60" s="268"/>
      <c r="BM60" s="268"/>
      <c r="BN60" s="268"/>
      <c r="BO60" s="268"/>
      <c r="BP60" s="268"/>
      <c r="BQ60" s="268"/>
      <c r="BR60" s="268"/>
      <c r="BS60" s="268"/>
      <c r="BT60" s="268"/>
      <c r="BU60" s="268"/>
      <c r="BV60" s="268"/>
      <c r="BW60" s="268"/>
      <c r="BX60" s="268"/>
      <c r="BY60" s="268"/>
      <c r="BZ60" s="268"/>
      <c r="CA60" s="268"/>
      <c r="CB60" s="268"/>
      <c r="CC60" s="268"/>
      <c r="CD60" s="268"/>
      <c r="CE60" s="268"/>
      <c r="CF60" s="268"/>
      <c r="CG60" s="268"/>
      <c r="CH60" s="268"/>
      <c r="CI60" s="268"/>
      <c r="CJ60" s="268"/>
      <c r="CK60" s="268"/>
      <c r="CL60" s="268"/>
      <c r="CM60" s="268"/>
      <c r="CN60" s="268"/>
      <c r="CO60" s="268"/>
      <c r="CP60" s="268"/>
      <c r="CQ60" s="268"/>
      <c r="CR60" s="268"/>
      <c r="CS60" s="268"/>
      <c r="CT60" s="268"/>
      <c r="CU60" s="268"/>
      <c r="CV60" s="268"/>
      <c r="CW60" s="268"/>
      <c r="CX60" s="268"/>
      <c r="CY60" s="268"/>
      <c r="CZ60" s="268"/>
      <c r="DA60" s="268"/>
      <c r="DB60" s="268"/>
      <c r="DC60" s="268"/>
      <c r="DD60" s="268"/>
      <c r="DE60" s="268"/>
      <c r="DF60" s="268"/>
      <c r="DG60" s="268"/>
      <c r="DH60" s="268"/>
      <c r="DI60" s="268"/>
      <c r="DJ60" s="268"/>
      <c r="DK60" s="268"/>
      <c r="DL60" s="268"/>
      <c r="DM60" s="268"/>
      <c r="DN60" s="268"/>
      <c r="DO60" s="268"/>
      <c r="DP60" s="268"/>
      <c r="DQ60" s="268"/>
      <c r="DR60" s="268"/>
      <c r="DS60" s="268"/>
      <c r="DT60" s="268"/>
      <c r="DU60" s="268"/>
      <c r="DV60" s="268"/>
      <c r="DW60" s="268"/>
      <c r="DX60" s="268"/>
      <c r="DY60" s="268"/>
      <c r="DZ60" s="268"/>
      <c r="EA60" s="268"/>
      <c r="EB60" s="268"/>
      <c r="EC60" s="268"/>
      <c r="ED60" s="268"/>
      <c r="EE60" s="268"/>
      <c r="EF60" s="268"/>
      <c r="EG60" s="268"/>
      <c r="EH60" s="268"/>
      <c r="EI60" s="268"/>
      <c r="EJ60" s="268"/>
      <c r="EK60" s="268"/>
      <c r="EL60" s="268"/>
      <c r="EM60" s="268"/>
    </row>
    <row r="61" spans="1:143" ht="15" customHeight="1" x14ac:dyDescent="0.25">
      <c r="A61" s="107" t="s">
        <v>162</v>
      </c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8"/>
      <c r="BC61" s="268"/>
      <c r="BD61" s="268"/>
      <c r="BE61" s="268"/>
      <c r="BF61" s="268"/>
      <c r="BG61" s="268"/>
      <c r="BH61" s="268"/>
      <c r="BI61" s="268"/>
      <c r="BJ61" s="268"/>
      <c r="BK61" s="268"/>
      <c r="BL61" s="268"/>
      <c r="BM61" s="268"/>
      <c r="BN61" s="268"/>
      <c r="BO61" s="268"/>
      <c r="BP61" s="268"/>
      <c r="BQ61" s="268"/>
      <c r="BR61" s="268"/>
      <c r="BS61" s="268"/>
      <c r="BT61" s="268"/>
      <c r="BU61" s="268"/>
      <c r="BV61" s="268"/>
      <c r="BW61" s="268"/>
      <c r="BX61" s="268"/>
      <c r="BY61" s="268"/>
      <c r="BZ61" s="268"/>
      <c r="CA61" s="268"/>
      <c r="CB61" s="268"/>
      <c r="CC61" s="268"/>
      <c r="CD61" s="268"/>
      <c r="CE61" s="268"/>
      <c r="CF61" s="268"/>
      <c r="CG61" s="268"/>
      <c r="CH61" s="268"/>
      <c r="CI61" s="268"/>
      <c r="CJ61" s="268"/>
      <c r="CK61" s="268"/>
      <c r="CL61" s="268"/>
      <c r="CM61" s="268"/>
      <c r="CN61" s="268"/>
      <c r="CO61" s="268"/>
      <c r="CP61" s="268"/>
      <c r="CQ61" s="268"/>
      <c r="CR61" s="268"/>
      <c r="CS61" s="268"/>
      <c r="CT61" s="268"/>
      <c r="CU61" s="268"/>
      <c r="CV61" s="268"/>
      <c r="CW61" s="268"/>
      <c r="CX61" s="268"/>
      <c r="CY61" s="268"/>
      <c r="CZ61" s="268"/>
      <c r="DA61" s="268"/>
      <c r="DB61" s="268"/>
      <c r="DC61" s="268"/>
      <c r="DD61" s="268"/>
      <c r="DE61" s="268"/>
      <c r="DF61" s="268"/>
      <c r="DG61" s="268"/>
      <c r="DH61" s="268"/>
      <c r="DI61" s="268"/>
      <c r="DJ61" s="268"/>
      <c r="DK61" s="268"/>
      <c r="DL61" s="268"/>
      <c r="DM61" s="268"/>
      <c r="DN61" s="268"/>
      <c r="DO61" s="268"/>
      <c r="DP61" s="268"/>
      <c r="DQ61" s="268"/>
      <c r="DR61" s="268"/>
      <c r="DS61" s="268"/>
      <c r="DT61" s="268"/>
      <c r="DU61" s="268"/>
      <c r="DV61" s="268"/>
      <c r="DW61" s="268"/>
      <c r="DX61" s="268"/>
      <c r="DY61" s="268"/>
      <c r="DZ61" s="268"/>
      <c r="EA61" s="268"/>
      <c r="EB61" s="268"/>
      <c r="EC61" s="268"/>
      <c r="ED61" s="268"/>
      <c r="EE61" s="268"/>
      <c r="EF61" s="268"/>
      <c r="EG61" s="268"/>
      <c r="EH61" s="268"/>
      <c r="EI61" s="268"/>
      <c r="EJ61" s="268"/>
      <c r="EK61" s="268"/>
      <c r="EL61" s="268"/>
      <c r="EM61" s="268"/>
    </row>
    <row r="62" spans="1:143" ht="15" customHeight="1" x14ac:dyDescent="0.25">
      <c r="A62" s="107"/>
    </row>
    <row r="63" spans="1:143" ht="15" customHeight="1" x14ac:dyDescent="0.25">
      <c r="A63" s="267" t="s">
        <v>163</v>
      </c>
    </row>
    <row r="64" spans="1:143" ht="15" customHeight="1" x14ac:dyDescent="0.25">
      <c r="A64" s="107" t="s">
        <v>164</v>
      </c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  <c r="BD64" s="268"/>
      <c r="BE64" s="268"/>
      <c r="BF64" s="268"/>
      <c r="BG64" s="268"/>
      <c r="BH64" s="268"/>
      <c r="BI64" s="268"/>
      <c r="BJ64" s="268"/>
      <c r="BK64" s="268"/>
      <c r="BL64" s="268"/>
      <c r="BM64" s="268"/>
      <c r="BN64" s="268"/>
      <c r="BO64" s="268"/>
      <c r="BP64" s="268"/>
      <c r="BQ64" s="268"/>
      <c r="BR64" s="268"/>
      <c r="BS64" s="268"/>
      <c r="BT64" s="268"/>
      <c r="BU64" s="268"/>
      <c r="BV64" s="268"/>
      <c r="BW64" s="268"/>
      <c r="BX64" s="268"/>
      <c r="BY64" s="268"/>
      <c r="BZ64" s="268"/>
      <c r="CA64" s="268"/>
      <c r="CB64" s="268"/>
      <c r="CC64" s="268"/>
      <c r="CD64" s="268"/>
      <c r="CE64" s="268"/>
      <c r="CF64" s="268"/>
      <c r="CG64" s="268"/>
      <c r="CH64" s="268"/>
      <c r="CI64" s="268"/>
      <c r="CJ64" s="268"/>
      <c r="CK64" s="268"/>
      <c r="CL64" s="268"/>
      <c r="CM64" s="268"/>
      <c r="CN64" s="268"/>
      <c r="CO64" s="268"/>
      <c r="CP64" s="268"/>
      <c r="CQ64" s="268"/>
      <c r="CR64" s="268"/>
      <c r="CS64" s="268"/>
      <c r="CT64" s="268"/>
      <c r="CU64" s="268"/>
      <c r="CV64" s="268"/>
      <c r="CW64" s="268"/>
      <c r="CX64" s="268"/>
      <c r="CY64" s="268"/>
      <c r="CZ64" s="268"/>
      <c r="DA64" s="268"/>
      <c r="DB64" s="268"/>
      <c r="DC64" s="268"/>
      <c r="DD64" s="268"/>
      <c r="DE64" s="268"/>
      <c r="DF64" s="268"/>
      <c r="DG64" s="268"/>
      <c r="DH64" s="268"/>
      <c r="DI64" s="268"/>
      <c r="DJ64" s="268"/>
      <c r="DK64" s="268"/>
      <c r="DL64" s="268"/>
      <c r="DM64" s="268"/>
      <c r="DN64" s="268"/>
      <c r="DO64" s="268"/>
      <c r="DP64" s="268"/>
      <c r="DQ64" s="268"/>
      <c r="DR64" s="268"/>
      <c r="DS64" s="268"/>
      <c r="DT64" s="268"/>
      <c r="DU64" s="268"/>
      <c r="DV64" s="268"/>
      <c r="DW64" s="268"/>
      <c r="DX64" s="268"/>
      <c r="DY64" s="268"/>
      <c r="DZ64" s="268"/>
      <c r="EA64" s="268"/>
      <c r="EB64" s="268"/>
      <c r="EC64" s="268"/>
      <c r="ED64" s="268"/>
      <c r="EE64" s="268"/>
      <c r="EF64" s="268"/>
      <c r="EG64" s="268"/>
      <c r="EH64" s="268"/>
      <c r="EI64" s="268"/>
      <c r="EJ64" s="268"/>
      <c r="EK64" s="268"/>
      <c r="EL64" s="268"/>
      <c r="EM64" s="268"/>
    </row>
    <row r="65" spans="1:143" ht="15" customHeight="1" x14ac:dyDescent="0.25">
      <c r="A65" s="107" t="s">
        <v>165</v>
      </c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  <c r="BD65" s="268"/>
      <c r="BE65" s="268"/>
      <c r="BF65" s="268"/>
      <c r="BG65" s="268"/>
      <c r="BH65" s="268"/>
      <c r="BI65" s="268"/>
      <c r="BJ65" s="268"/>
      <c r="BK65" s="268"/>
      <c r="BL65" s="268"/>
      <c r="BM65" s="268"/>
      <c r="BN65" s="268"/>
      <c r="BO65" s="268"/>
      <c r="BP65" s="268"/>
      <c r="BQ65" s="268"/>
      <c r="BR65" s="268"/>
      <c r="BS65" s="268"/>
      <c r="BT65" s="268"/>
      <c r="BU65" s="268"/>
      <c r="BV65" s="268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8"/>
      <c r="CH65" s="268"/>
      <c r="CI65" s="268"/>
      <c r="CJ65" s="268"/>
      <c r="CK65" s="268"/>
      <c r="CL65" s="268"/>
      <c r="CM65" s="268"/>
      <c r="CN65" s="268"/>
      <c r="CO65" s="268"/>
      <c r="CP65" s="268"/>
      <c r="CQ65" s="268"/>
      <c r="CR65" s="268"/>
      <c r="CS65" s="268"/>
      <c r="CT65" s="268"/>
      <c r="CU65" s="268"/>
      <c r="CV65" s="268"/>
      <c r="CW65" s="268"/>
      <c r="CX65" s="268"/>
      <c r="CY65" s="268"/>
      <c r="CZ65" s="268"/>
      <c r="DA65" s="268"/>
      <c r="DB65" s="268"/>
      <c r="DC65" s="268"/>
      <c r="DD65" s="268"/>
      <c r="DE65" s="268"/>
      <c r="DF65" s="268"/>
      <c r="DG65" s="268"/>
      <c r="DH65" s="268"/>
      <c r="DI65" s="268"/>
      <c r="DJ65" s="268"/>
      <c r="DK65" s="268"/>
      <c r="DL65" s="268"/>
      <c r="DM65" s="268"/>
      <c r="DN65" s="268"/>
      <c r="DO65" s="268"/>
      <c r="DP65" s="268"/>
      <c r="DQ65" s="268"/>
      <c r="DR65" s="268"/>
      <c r="DS65" s="268"/>
      <c r="DT65" s="268"/>
      <c r="DU65" s="268"/>
      <c r="DV65" s="268"/>
      <c r="DW65" s="268"/>
      <c r="DX65" s="268"/>
      <c r="DY65" s="268"/>
      <c r="DZ65" s="268"/>
      <c r="EA65" s="268"/>
      <c r="EB65" s="268"/>
      <c r="EC65" s="268"/>
      <c r="ED65" s="268"/>
      <c r="EE65" s="268"/>
      <c r="EF65" s="268"/>
      <c r="EG65" s="268"/>
      <c r="EH65" s="268"/>
      <c r="EI65" s="268"/>
      <c r="EJ65" s="268"/>
      <c r="EK65" s="268"/>
      <c r="EL65" s="268"/>
      <c r="EM65" s="268"/>
    </row>
    <row r="66" spans="1:143" ht="15" customHeight="1" x14ac:dyDescent="0.25">
      <c r="A66" s="107" t="s">
        <v>166</v>
      </c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  <c r="BD66" s="268"/>
      <c r="BE66" s="268"/>
      <c r="BF66" s="268"/>
      <c r="BG66" s="268"/>
      <c r="BH66" s="268"/>
      <c r="BI66" s="268"/>
      <c r="BJ66" s="268"/>
      <c r="BK66" s="268"/>
      <c r="BL66" s="268"/>
      <c r="BM66" s="268"/>
      <c r="BN66" s="268"/>
      <c r="BO66" s="268"/>
      <c r="BP66" s="268"/>
      <c r="BQ66" s="268"/>
      <c r="BR66" s="268"/>
      <c r="BS66" s="268"/>
      <c r="BT66" s="268"/>
      <c r="BU66" s="268"/>
      <c r="BV66" s="268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8"/>
      <c r="CH66" s="268"/>
      <c r="CI66" s="268"/>
      <c r="CJ66" s="268"/>
      <c r="CK66" s="268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268"/>
      <c r="CW66" s="268"/>
      <c r="CX66" s="268"/>
      <c r="CY66" s="268"/>
      <c r="CZ66" s="268"/>
      <c r="DA66" s="268"/>
      <c r="DB66" s="268"/>
      <c r="DC66" s="268"/>
      <c r="DD66" s="268"/>
      <c r="DE66" s="268"/>
      <c r="DF66" s="268"/>
      <c r="DG66" s="268"/>
      <c r="DH66" s="268"/>
      <c r="DI66" s="268"/>
      <c r="DJ66" s="268"/>
      <c r="DK66" s="268"/>
      <c r="DL66" s="268"/>
      <c r="DM66" s="268"/>
      <c r="DN66" s="268"/>
      <c r="DO66" s="268"/>
      <c r="DP66" s="268"/>
      <c r="DQ66" s="268"/>
      <c r="DR66" s="268"/>
      <c r="DS66" s="268"/>
      <c r="DT66" s="268"/>
      <c r="DU66" s="268"/>
      <c r="DV66" s="268"/>
      <c r="DW66" s="268"/>
      <c r="DX66" s="268"/>
      <c r="DY66" s="268"/>
      <c r="DZ66" s="268"/>
      <c r="EA66" s="268"/>
      <c r="EB66" s="268"/>
      <c r="EC66" s="268"/>
      <c r="ED66" s="268"/>
      <c r="EE66" s="268"/>
      <c r="EF66" s="268"/>
      <c r="EG66" s="268"/>
      <c r="EH66" s="268"/>
      <c r="EI66" s="268"/>
      <c r="EJ66" s="268"/>
      <c r="EK66" s="268"/>
      <c r="EL66" s="268"/>
      <c r="EM66" s="268"/>
    </row>
    <row r="67" spans="1:143" ht="15" customHeight="1" x14ac:dyDescent="0.25">
      <c r="H67" s="103"/>
      <c r="J67" s="103"/>
      <c r="L67" s="103"/>
      <c r="N67" s="103"/>
      <c r="P67" s="103"/>
      <c r="R67" s="103"/>
      <c r="T67" s="103"/>
    </row>
    <row r="68" spans="1:143" ht="15" customHeight="1" thickBot="1" x14ac:dyDescent="0.3"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U68" s="103"/>
    </row>
    <row r="69" spans="1:143" ht="15" customHeight="1" thickBot="1" x14ac:dyDescent="0.3">
      <c r="A69" s="111" t="s">
        <v>167</v>
      </c>
    </row>
    <row r="71" spans="1:143" ht="15" customHeight="1" x14ac:dyDescent="0.25">
      <c r="A71" s="105" t="s">
        <v>168</v>
      </c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  <c r="EI71" s="95"/>
      <c r="EJ71" s="95"/>
      <c r="EK71" s="95"/>
      <c r="EL71" s="95"/>
      <c r="EM71" s="95"/>
    </row>
    <row r="72" spans="1:143" ht="15" customHeight="1" x14ac:dyDescent="0.25">
      <c r="A72" s="105" t="s">
        <v>169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</row>
    <row r="74" spans="1:143" ht="15" customHeight="1" x14ac:dyDescent="0.25">
      <c r="A74" s="94" t="s">
        <v>170</v>
      </c>
      <c r="C74" s="269"/>
      <c r="D74" s="34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0"/>
      <c r="AQ74" s="270"/>
      <c r="AR74" s="270"/>
      <c r="AS74" s="270"/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70"/>
      <c r="BJ74" s="270"/>
      <c r="BK74" s="270"/>
      <c r="BL74" s="270"/>
      <c r="BM74" s="270"/>
      <c r="BN74" s="270"/>
      <c r="BO74" s="270"/>
      <c r="BP74" s="270"/>
      <c r="BQ74" s="270"/>
      <c r="BR74" s="270"/>
      <c r="BS74" s="270"/>
      <c r="BT74" s="270"/>
      <c r="BU74" s="270"/>
      <c r="BV74" s="270"/>
      <c r="BW74" s="270"/>
      <c r="BX74" s="270"/>
      <c r="BY74" s="270"/>
      <c r="BZ74" s="270"/>
      <c r="CA74" s="270"/>
      <c r="CB74" s="270"/>
      <c r="CC74" s="270"/>
      <c r="CD74" s="270"/>
      <c r="CE74" s="270"/>
      <c r="CF74" s="270"/>
      <c r="CG74" s="270"/>
      <c r="CH74" s="270"/>
      <c r="CI74" s="270"/>
      <c r="CJ74" s="270"/>
      <c r="CK74" s="270"/>
      <c r="CL74" s="270"/>
      <c r="CM74" s="270"/>
      <c r="CN74" s="270"/>
      <c r="CO74" s="270"/>
      <c r="CP74" s="270"/>
      <c r="CQ74" s="270"/>
      <c r="CR74" s="270"/>
      <c r="CS74" s="270"/>
      <c r="CT74" s="270"/>
      <c r="CU74" s="270"/>
      <c r="CV74" s="270"/>
      <c r="CW74" s="270"/>
      <c r="CX74" s="270"/>
      <c r="CY74" s="270"/>
      <c r="CZ74" s="270"/>
      <c r="DA74" s="270"/>
      <c r="DB74" s="270"/>
      <c r="DC74" s="270"/>
      <c r="DD74" s="270"/>
      <c r="DE74" s="270"/>
      <c r="DF74" s="270"/>
      <c r="DG74" s="270"/>
      <c r="DH74" s="270"/>
      <c r="DI74" s="270"/>
      <c r="DJ74" s="270"/>
      <c r="DK74" s="270"/>
      <c r="DL74" s="270"/>
      <c r="DM74" s="270"/>
      <c r="DN74" s="270"/>
      <c r="DO74" s="270"/>
      <c r="DP74" s="270"/>
      <c r="DQ74" s="270"/>
      <c r="DR74" s="270"/>
      <c r="DS74" s="270"/>
      <c r="DT74" s="270"/>
      <c r="DU74" s="270"/>
      <c r="DV74" s="270"/>
      <c r="DW74" s="270"/>
      <c r="DX74" s="270"/>
      <c r="DY74" s="270"/>
      <c r="DZ74" s="270"/>
      <c r="EA74" s="270"/>
      <c r="EB74" s="270"/>
      <c r="EC74" s="270"/>
      <c r="ED74" s="270"/>
      <c r="EE74" s="270"/>
      <c r="EF74" s="270"/>
      <c r="EG74" s="270"/>
      <c r="EH74" s="270"/>
      <c r="EI74" s="270"/>
      <c r="EJ74" s="270"/>
      <c r="EK74" s="270"/>
      <c r="EL74" s="270"/>
      <c r="EM74" s="270"/>
    </row>
    <row r="75" spans="1:143" ht="15" customHeight="1" x14ac:dyDescent="0.25">
      <c r="A75" s="94" t="s">
        <v>171</v>
      </c>
      <c r="C75" s="269"/>
      <c r="D75" s="34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0"/>
      <c r="BU75" s="270"/>
      <c r="BV75" s="270"/>
      <c r="BW75" s="270"/>
      <c r="BX75" s="270"/>
      <c r="BY75" s="270"/>
      <c r="BZ75" s="270"/>
      <c r="CA75" s="270"/>
      <c r="CB75" s="270"/>
      <c r="CC75" s="270"/>
      <c r="CD75" s="270"/>
      <c r="CE75" s="270"/>
      <c r="CF75" s="270"/>
      <c r="CG75" s="270"/>
      <c r="CH75" s="270"/>
      <c r="CI75" s="270"/>
      <c r="CJ75" s="270"/>
      <c r="CK75" s="270"/>
      <c r="CL75" s="270"/>
      <c r="CM75" s="270"/>
      <c r="CN75" s="270"/>
      <c r="CO75" s="270"/>
      <c r="CP75" s="270"/>
      <c r="CQ75" s="270"/>
      <c r="CR75" s="270"/>
      <c r="CS75" s="270"/>
      <c r="CT75" s="270"/>
      <c r="CU75" s="270"/>
      <c r="CV75" s="270"/>
      <c r="CW75" s="270"/>
      <c r="CX75" s="270"/>
      <c r="CY75" s="270"/>
      <c r="CZ75" s="270"/>
      <c r="DA75" s="270"/>
      <c r="DB75" s="270"/>
      <c r="DC75" s="270"/>
      <c r="DD75" s="270"/>
      <c r="DE75" s="270"/>
      <c r="DF75" s="270"/>
      <c r="DG75" s="270"/>
      <c r="DH75" s="270"/>
      <c r="DI75" s="270"/>
      <c r="DJ75" s="270"/>
      <c r="DK75" s="270"/>
      <c r="DL75" s="270"/>
      <c r="DM75" s="270"/>
      <c r="DN75" s="270"/>
      <c r="DO75" s="270"/>
      <c r="DP75" s="270"/>
      <c r="DQ75" s="270"/>
      <c r="DR75" s="270"/>
      <c r="DS75" s="270"/>
      <c r="DT75" s="270"/>
      <c r="DU75" s="270"/>
      <c r="DV75" s="270"/>
      <c r="DW75" s="270"/>
      <c r="DX75" s="270"/>
      <c r="DY75" s="270"/>
      <c r="DZ75" s="270"/>
      <c r="EA75" s="270"/>
      <c r="EB75" s="270"/>
      <c r="EC75" s="270"/>
      <c r="ED75" s="270"/>
      <c r="EE75" s="270"/>
      <c r="EF75" s="270"/>
      <c r="EG75" s="270"/>
      <c r="EH75" s="270"/>
      <c r="EI75" s="270"/>
      <c r="EJ75" s="270"/>
      <c r="EK75" s="270"/>
      <c r="EL75" s="270"/>
      <c r="EM75" s="270"/>
    </row>
    <row r="76" spans="1:143" ht="15" customHeight="1" x14ac:dyDescent="0.25">
      <c r="A76" s="94" t="s">
        <v>172</v>
      </c>
      <c r="C76" s="269"/>
      <c r="D76" s="34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0"/>
      <c r="BU76" s="270"/>
      <c r="BV76" s="270"/>
      <c r="BW76" s="270"/>
      <c r="BX76" s="270"/>
      <c r="BY76" s="270"/>
      <c r="BZ76" s="270"/>
      <c r="CA76" s="270"/>
      <c r="CB76" s="270"/>
      <c r="CC76" s="270"/>
      <c r="CD76" s="270"/>
      <c r="CE76" s="270"/>
      <c r="CF76" s="270"/>
      <c r="CG76" s="270"/>
      <c r="CH76" s="270"/>
      <c r="CI76" s="270"/>
      <c r="CJ76" s="270"/>
      <c r="CK76" s="270"/>
      <c r="CL76" s="270"/>
      <c r="CM76" s="270"/>
      <c r="CN76" s="270"/>
      <c r="CO76" s="270"/>
      <c r="CP76" s="270"/>
      <c r="CQ76" s="270"/>
      <c r="CR76" s="270"/>
      <c r="CS76" s="270"/>
      <c r="CT76" s="270"/>
      <c r="CU76" s="270"/>
      <c r="CV76" s="270"/>
      <c r="CW76" s="270"/>
      <c r="CX76" s="270"/>
      <c r="CY76" s="270"/>
      <c r="CZ76" s="270"/>
      <c r="DA76" s="270"/>
      <c r="DB76" s="270"/>
      <c r="DC76" s="270"/>
      <c r="DD76" s="270"/>
      <c r="DE76" s="270"/>
      <c r="DF76" s="270"/>
      <c r="DG76" s="270"/>
      <c r="DH76" s="270"/>
      <c r="DI76" s="270"/>
      <c r="DJ76" s="270"/>
      <c r="DK76" s="270"/>
      <c r="DL76" s="270"/>
      <c r="DM76" s="270"/>
      <c r="DN76" s="270"/>
      <c r="DO76" s="270"/>
      <c r="DP76" s="270"/>
      <c r="DQ76" s="270"/>
      <c r="DR76" s="270"/>
      <c r="DS76" s="270"/>
      <c r="DT76" s="270"/>
      <c r="DU76" s="270"/>
      <c r="DV76" s="270"/>
      <c r="DW76" s="270"/>
      <c r="DX76" s="270"/>
      <c r="DY76" s="270"/>
      <c r="DZ76" s="270"/>
      <c r="EA76" s="270"/>
      <c r="EB76" s="270"/>
      <c r="EC76" s="270"/>
      <c r="ED76" s="270"/>
      <c r="EE76" s="270"/>
      <c r="EF76" s="270"/>
      <c r="EG76" s="270"/>
      <c r="EH76" s="270"/>
      <c r="EI76" s="270"/>
      <c r="EJ76" s="270"/>
      <c r="EK76" s="270"/>
      <c r="EL76" s="270"/>
      <c r="EM76" s="270"/>
    </row>
    <row r="77" spans="1:143" ht="15" customHeight="1" x14ac:dyDescent="0.25">
      <c r="A77" s="94" t="s">
        <v>173</v>
      </c>
      <c r="C77" s="269"/>
      <c r="D77" s="34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270"/>
      <c r="BT77" s="270"/>
      <c r="BU77" s="270"/>
      <c r="BV77" s="270"/>
      <c r="BW77" s="270"/>
      <c r="BX77" s="270"/>
      <c r="BY77" s="270"/>
      <c r="BZ77" s="270"/>
      <c r="CA77" s="270"/>
      <c r="CB77" s="270"/>
      <c r="CC77" s="270"/>
      <c r="CD77" s="270"/>
      <c r="CE77" s="270"/>
      <c r="CF77" s="270"/>
      <c r="CG77" s="270"/>
      <c r="CH77" s="270"/>
      <c r="CI77" s="270"/>
      <c r="CJ77" s="270"/>
      <c r="CK77" s="270"/>
      <c r="CL77" s="270"/>
      <c r="CM77" s="270"/>
      <c r="CN77" s="270"/>
      <c r="CO77" s="270"/>
      <c r="CP77" s="270"/>
      <c r="CQ77" s="270"/>
      <c r="CR77" s="270"/>
      <c r="CS77" s="270"/>
      <c r="CT77" s="270"/>
      <c r="CU77" s="270"/>
      <c r="CV77" s="270"/>
      <c r="CW77" s="270"/>
      <c r="CX77" s="270"/>
      <c r="CY77" s="270"/>
      <c r="CZ77" s="270"/>
      <c r="DA77" s="270"/>
      <c r="DB77" s="270"/>
      <c r="DC77" s="270"/>
      <c r="DD77" s="270"/>
      <c r="DE77" s="270"/>
      <c r="DF77" s="270"/>
      <c r="DG77" s="270"/>
      <c r="DH77" s="270"/>
      <c r="DI77" s="270"/>
      <c r="DJ77" s="270"/>
      <c r="DK77" s="270"/>
      <c r="DL77" s="270"/>
      <c r="DM77" s="270"/>
      <c r="DN77" s="270"/>
      <c r="DO77" s="270"/>
      <c r="DP77" s="270"/>
      <c r="DQ77" s="270"/>
      <c r="DR77" s="270"/>
      <c r="DS77" s="270"/>
      <c r="DT77" s="270"/>
      <c r="DU77" s="270"/>
      <c r="DV77" s="270"/>
      <c r="DW77" s="270"/>
      <c r="DX77" s="270"/>
      <c r="DY77" s="270"/>
      <c r="DZ77" s="270"/>
      <c r="EA77" s="270"/>
      <c r="EB77" s="270"/>
      <c r="EC77" s="270"/>
      <c r="ED77" s="270"/>
      <c r="EE77" s="270"/>
      <c r="EF77" s="270"/>
      <c r="EG77" s="270"/>
      <c r="EH77" s="270"/>
      <c r="EI77" s="270"/>
      <c r="EJ77" s="270"/>
      <c r="EK77" s="270"/>
      <c r="EL77" s="270"/>
      <c r="EM77" s="270"/>
    </row>
    <row r="78" spans="1:143" ht="15" customHeight="1" thickBot="1" x14ac:dyDescent="0.3">
      <c r="A78" s="251" t="s">
        <v>174</v>
      </c>
      <c r="B78" s="251"/>
      <c r="C78" s="271"/>
      <c r="D78" s="252"/>
      <c r="E78" s="251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265"/>
      <c r="AQ78" s="265"/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5"/>
      <c r="BC78" s="265"/>
      <c r="BD78" s="265"/>
      <c r="BE78" s="265"/>
      <c r="BF78" s="265"/>
      <c r="BG78" s="265"/>
      <c r="BH78" s="265"/>
      <c r="BI78" s="265"/>
      <c r="BJ78" s="265"/>
      <c r="BK78" s="265"/>
      <c r="BL78" s="265"/>
      <c r="BM78" s="265"/>
      <c r="BN78" s="265"/>
      <c r="BO78" s="265"/>
      <c r="BP78" s="265"/>
      <c r="BQ78" s="265"/>
      <c r="BR78" s="265"/>
      <c r="BS78" s="265"/>
      <c r="BT78" s="265"/>
      <c r="BU78" s="265"/>
      <c r="BV78" s="265"/>
      <c r="BW78" s="265"/>
      <c r="BX78" s="265"/>
      <c r="BY78" s="265"/>
      <c r="BZ78" s="265"/>
      <c r="CA78" s="265"/>
      <c r="CB78" s="265"/>
      <c r="CC78" s="265"/>
      <c r="CD78" s="265"/>
      <c r="CE78" s="265"/>
      <c r="CF78" s="265"/>
      <c r="CG78" s="265"/>
      <c r="CH78" s="265"/>
      <c r="CI78" s="265"/>
      <c r="CJ78" s="265"/>
      <c r="CK78" s="265"/>
      <c r="CL78" s="265"/>
      <c r="CM78" s="265"/>
      <c r="CN78" s="265"/>
      <c r="CO78" s="265"/>
      <c r="CP78" s="265"/>
      <c r="CQ78" s="265"/>
      <c r="CR78" s="265"/>
      <c r="CS78" s="265"/>
      <c r="CT78" s="265"/>
      <c r="CU78" s="265"/>
      <c r="CV78" s="265"/>
      <c r="CW78" s="265"/>
      <c r="CX78" s="265"/>
      <c r="CY78" s="265"/>
      <c r="CZ78" s="265"/>
      <c r="DA78" s="265"/>
      <c r="DB78" s="265"/>
      <c r="DC78" s="265"/>
      <c r="DD78" s="265"/>
      <c r="DE78" s="265"/>
      <c r="DF78" s="265"/>
      <c r="DG78" s="265"/>
      <c r="DH78" s="265"/>
      <c r="DI78" s="265"/>
      <c r="DJ78" s="265"/>
      <c r="DK78" s="265"/>
      <c r="DL78" s="265"/>
      <c r="DM78" s="265"/>
      <c r="DN78" s="265"/>
      <c r="DO78" s="265"/>
      <c r="DP78" s="265"/>
      <c r="DQ78" s="265"/>
      <c r="DR78" s="265"/>
      <c r="DS78" s="265"/>
      <c r="DT78" s="265"/>
      <c r="DU78" s="265"/>
      <c r="DV78" s="265"/>
      <c r="DW78" s="265"/>
      <c r="DX78" s="265"/>
      <c r="DY78" s="265"/>
      <c r="DZ78" s="265"/>
      <c r="EA78" s="265"/>
      <c r="EB78" s="265"/>
      <c r="EC78" s="265"/>
      <c r="ED78" s="265"/>
      <c r="EE78" s="265"/>
      <c r="EF78" s="265"/>
      <c r="EG78" s="265"/>
      <c r="EH78" s="265"/>
      <c r="EI78" s="265"/>
      <c r="EJ78" s="265"/>
      <c r="EK78" s="265"/>
      <c r="EL78" s="265"/>
      <c r="EM78" s="265"/>
    </row>
    <row r="79" spans="1:143" ht="15" customHeight="1" thickTop="1" x14ac:dyDescent="0.25"/>
    <row r="80" spans="1:143" ht="15" customHeight="1" x14ac:dyDescent="0.25">
      <c r="A80" s="94" t="s">
        <v>175</v>
      </c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68"/>
      <c r="Z80" s="268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268"/>
      <c r="AN80" s="268"/>
      <c r="AO80" s="268"/>
      <c r="AP80" s="268"/>
      <c r="AQ80" s="268"/>
      <c r="AR80" s="268"/>
      <c r="AS80" s="268"/>
      <c r="AT80" s="268"/>
      <c r="AU80" s="268"/>
      <c r="AV80" s="268"/>
      <c r="AW80" s="268"/>
      <c r="AX80" s="268"/>
      <c r="AY80" s="268"/>
      <c r="AZ80" s="268"/>
      <c r="BA80" s="268"/>
      <c r="BB80" s="268"/>
      <c r="BC80" s="268"/>
      <c r="BD80" s="268"/>
      <c r="BE80" s="268"/>
      <c r="BF80" s="268"/>
      <c r="BG80" s="268"/>
      <c r="BH80" s="268"/>
      <c r="BI80" s="268"/>
      <c r="BJ80" s="268"/>
      <c r="BK80" s="268"/>
      <c r="BL80" s="268"/>
      <c r="BM80" s="268"/>
      <c r="BN80" s="268"/>
      <c r="BO80" s="268"/>
      <c r="BP80" s="268"/>
      <c r="BQ80" s="268"/>
      <c r="BR80" s="268"/>
      <c r="BS80" s="268"/>
      <c r="BT80" s="268"/>
      <c r="BU80" s="268"/>
      <c r="BV80" s="268"/>
      <c r="BW80" s="268"/>
      <c r="BX80" s="268"/>
      <c r="BY80" s="268"/>
      <c r="BZ80" s="268"/>
      <c r="CA80" s="268"/>
      <c r="CB80" s="268"/>
      <c r="CC80" s="268"/>
      <c r="CD80" s="268"/>
      <c r="CE80" s="268"/>
      <c r="CF80" s="268"/>
      <c r="CG80" s="268"/>
      <c r="CH80" s="268"/>
      <c r="CI80" s="268"/>
      <c r="CJ80" s="268"/>
      <c r="CK80" s="268"/>
      <c r="CL80" s="268"/>
      <c r="CM80" s="268"/>
      <c r="CN80" s="268"/>
      <c r="CO80" s="268"/>
      <c r="CP80" s="268"/>
      <c r="CQ80" s="268"/>
      <c r="CR80" s="268"/>
      <c r="CS80" s="268"/>
      <c r="CT80" s="268"/>
      <c r="CU80" s="268"/>
      <c r="CV80" s="268"/>
      <c r="CW80" s="268"/>
      <c r="CX80" s="268"/>
      <c r="CY80" s="268"/>
      <c r="CZ80" s="268"/>
      <c r="DA80" s="268"/>
      <c r="DB80" s="268"/>
      <c r="DC80" s="268"/>
      <c r="DD80" s="268"/>
      <c r="DE80" s="268"/>
      <c r="DF80" s="268"/>
      <c r="DG80" s="268"/>
      <c r="DH80" s="268"/>
      <c r="DI80" s="268"/>
      <c r="DJ80" s="268"/>
      <c r="DK80" s="268"/>
      <c r="DL80" s="268"/>
      <c r="DM80" s="268"/>
      <c r="DN80" s="268"/>
      <c r="DO80" s="268"/>
      <c r="DP80" s="268"/>
      <c r="DQ80" s="268"/>
      <c r="DR80" s="268"/>
      <c r="DS80" s="268"/>
      <c r="DT80" s="268"/>
      <c r="DU80" s="268"/>
      <c r="DV80" s="268"/>
      <c r="DW80" s="268"/>
      <c r="DX80" s="268"/>
      <c r="DY80" s="268"/>
      <c r="DZ80" s="268"/>
      <c r="EA80" s="268"/>
      <c r="EB80" s="268"/>
      <c r="EC80" s="268"/>
      <c r="ED80" s="268"/>
      <c r="EE80" s="268"/>
      <c r="EF80" s="268"/>
      <c r="EG80" s="268"/>
      <c r="EH80" s="268"/>
      <c r="EI80" s="268"/>
      <c r="EJ80" s="268"/>
      <c r="EK80" s="268"/>
      <c r="EL80" s="268"/>
      <c r="EM80" s="268"/>
    </row>
    <row r="81" spans="1:143" ht="15" customHeight="1" x14ac:dyDescent="0.25">
      <c r="A81" s="94" t="s">
        <v>176</v>
      </c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8"/>
      <c r="AT81" s="268"/>
      <c r="AU81" s="268"/>
      <c r="AV81" s="268"/>
      <c r="AW81" s="268"/>
      <c r="AX81" s="268"/>
      <c r="AY81" s="268"/>
      <c r="AZ81" s="268"/>
      <c r="BA81" s="268"/>
      <c r="BB81" s="268"/>
      <c r="BC81" s="268"/>
      <c r="BD81" s="268"/>
      <c r="BE81" s="268"/>
      <c r="BF81" s="268"/>
      <c r="BG81" s="268"/>
      <c r="BH81" s="268"/>
      <c r="BI81" s="268"/>
      <c r="BJ81" s="268"/>
      <c r="BK81" s="268"/>
      <c r="BL81" s="268"/>
      <c r="BM81" s="268"/>
      <c r="BN81" s="268"/>
      <c r="BO81" s="268"/>
      <c r="BP81" s="268"/>
      <c r="BQ81" s="268"/>
      <c r="BR81" s="268"/>
      <c r="BS81" s="268"/>
      <c r="BT81" s="268"/>
      <c r="BU81" s="268"/>
      <c r="BV81" s="268"/>
      <c r="BW81" s="268"/>
      <c r="BX81" s="268"/>
      <c r="BY81" s="268"/>
      <c r="BZ81" s="268"/>
      <c r="CA81" s="268"/>
      <c r="CB81" s="268"/>
      <c r="CC81" s="268"/>
      <c r="CD81" s="268"/>
      <c r="CE81" s="268"/>
      <c r="CF81" s="268"/>
      <c r="CG81" s="268"/>
      <c r="CH81" s="268"/>
      <c r="CI81" s="268"/>
      <c r="CJ81" s="268"/>
      <c r="CK81" s="268"/>
      <c r="CL81" s="268"/>
      <c r="CM81" s="268"/>
      <c r="CN81" s="268"/>
      <c r="CO81" s="268"/>
      <c r="CP81" s="268"/>
      <c r="CQ81" s="268"/>
      <c r="CR81" s="268"/>
      <c r="CS81" s="268"/>
      <c r="CT81" s="268"/>
      <c r="CU81" s="268"/>
      <c r="CV81" s="268"/>
      <c r="CW81" s="268"/>
      <c r="CX81" s="268"/>
      <c r="CY81" s="268"/>
      <c r="CZ81" s="268"/>
      <c r="DA81" s="268"/>
      <c r="DB81" s="268"/>
      <c r="DC81" s="268"/>
      <c r="DD81" s="268"/>
      <c r="DE81" s="268"/>
      <c r="DF81" s="268"/>
      <c r="DG81" s="268"/>
      <c r="DH81" s="268"/>
      <c r="DI81" s="268"/>
      <c r="DJ81" s="268"/>
      <c r="DK81" s="268"/>
      <c r="DL81" s="268"/>
      <c r="DM81" s="268"/>
      <c r="DN81" s="268"/>
      <c r="DO81" s="268"/>
      <c r="DP81" s="268"/>
      <c r="DQ81" s="268"/>
      <c r="DR81" s="268"/>
      <c r="DS81" s="268"/>
      <c r="DT81" s="268"/>
      <c r="DU81" s="268"/>
      <c r="DV81" s="268"/>
      <c r="DW81" s="268"/>
      <c r="DX81" s="268"/>
      <c r="DY81" s="268"/>
      <c r="DZ81" s="268"/>
      <c r="EA81" s="268"/>
      <c r="EB81" s="268"/>
      <c r="EC81" s="268"/>
      <c r="ED81" s="268"/>
      <c r="EE81" s="268"/>
      <c r="EF81" s="268"/>
      <c r="EG81" s="268"/>
      <c r="EH81" s="268"/>
      <c r="EI81" s="268"/>
      <c r="EJ81" s="268"/>
      <c r="EK81" s="268"/>
      <c r="EL81" s="268"/>
      <c r="EM81" s="268"/>
    </row>
    <row r="83" spans="1:143" s="65" customFormat="1" ht="15" customHeight="1" thickBot="1" x14ac:dyDescent="0.3"/>
    <row r="84" spans="1:143" s="65" customFormat="1" ht="15" customHeight="1" thickBot="1" x14ac:dyDescent="0.3">
      <c r="A84" s="111" t="s">
        <v>177</v>
      </c>
    </row>
    <row r="85" spans="1:143" s="65" customFormat="1" ht="15" customHeight="1" x14ac:dyDescent="0.25"/>
    <row r="86" spans="1:143" s="65" customFormat="1" ht="15" customHeight="1" x14ac:dyDescent="0.25"/>
    <row r="87" spans="1:143" s="65" customFormat="1" ht="15" customHeight="1" x14ac:dyDescent="0.25">
      <c r="A87" s="94" t="s">
        <v>178</v>
      </c>
      <c r="B87" s="94"/>
      <c r="C87" s="269"/>
      <c r="D87" s="34"/>
      <c r="E87" s="9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</row>
    <row r="88" spans="1:143" s="65" customFormat="1" ht="15" customHeight="1" x14ac:dyDescent="0.25">
      <c r="A88" s="94" t="s">
        <v>179</v>
      </c>
      <c r="B88" s="94"/>
      <c r="C88" s="269"/>
      <c r="D88" s="94"/>
      <c r="E88" s="9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</row>
    <row r="89" spans="1:143" s="65" customFormat="1" ht="15" customHeight="1" x14ac:dyDescent="0.25">
      <c r="A89" s="98" t="s">
        <v>180</v>
      </c>
      <c r="B89" s="98"/>
      <c r="C89" s="269"/>
      <c r="D89" s="98"/>
      <c r="E89" s="98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2"/>
      <c r="EM89" s="102"/>
    </row>
    <row r="90" spans="1:143" s="65" customFormat="1" ht="15" customHeight="1" x14ac:dyDescent="0.25"/>
    <row r="93" spans="1:143" ht="15" customHeight="1" x14ac:dyDescent="0.25">
      <c r="A93" s="94" t="s">
        <v>181</v>
      </c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  <c r="BP93" s="270"/>
      <c r="BQ93" s="270"/>
      <c r="BR93" s="270"/>
      <c r="BS93" s="270"/>
      <c r="BT93" s="270"/>
      <c r="BU93" s="270"/>
      <c r="BV93" s="270"/>
      <c r="BW93" s="270"/>
      <c r="BX93" s="270"/>
      <c r="BY93" s="270"/>
      <c r="BZ93" s="270"/>
      <c r="CA93" s="270"/>
      <c r="CB93" s="270"/>
      <c r="CC93" s="270"/>
      <c r="CD93" s="270"/>
      <c r="CE93" s="270"/>
      <c r="CF93" s="270"/>
      <c r="CG93" s="270"/>
      <c r="CH93" s="270"/>
      <c r="CI93" s="270"/>
      <c r="CJ93" s="270"/>
      <c r="CK93" s="270"/>
      <c r="CL93" s="270"/>
      <c r="CM93" s="270"/>
      <c r="CN93" s="270"/>
      <c r="CO93" s="270"/>
      <c r="CP93" s="270"/>
      <c r="CQ93" s="270"/>
      <c r="CR93" s="270"/>
      <c r="CS93" s="270"/>
      <c r="CT93" s="270"/>
      <c r="CU93" s="270"/>
      <c r="CV93" s="270"/>
      <c r="CW93" s="270"/>
      <c r="CX93" s="270"/>
      <c r="CY93" s="270"/>
      <c r="CZ93" s="270"/>
      <c r="DA93" s="270"/>
      <c r="DB93" s="270"/>
      <c r="DC93" s="270"/>
      <c r="DD93" s="270"/>
      <c r="DE93" s="270"/>
      <c r="DF93" s="270"/>
      <c r="DG93" s="270"/>
      <c r="DH93" s="270"/>
      <c r="DI93" s="270"/>
      <c r="DJ93" s="270"/>
      <c r="DK93" s="270"/>
      <c r="DL93" s="270"/>
      <c r="DM93" s="270"/>
      <c r="DN93" s="270"/>
      <c r="DO93" s="270"/>
      <c r="DP93" s="270"/>
      <c r="DQ93" s="270"/>
      <c r="DR93" s="270"/>
      <c r="DS93" s="270"/>
      <c r="DT93" s="270"/>
      <c r="DU93" s="270"/>
      <c r="DV93" s="270"/>
      <c r="DW93" s="270"/>
      <c r="DX93" s="270"/>
      <c r="DY93" s="270"/>
      <c r="DZ93" s="270"/>
      <c r="EA93" s="270"/>
      <c r="EB93" s="270"/>
      <c r="EC93" s="270"/>
      <c r="ED93" s="270"/>
      <c r="EE93" s="270"/>
      <c r="EF93" s="270"/>
      <c r="EG93" s="270"/>
      <c r="EH93" s="270"/>
      <c r="EI93" s="270"/>
      <c r="EJ93" s="270"/>
      <c r="EK93" s="270"/>
      <c r="EL93" s="270"/>
      <c r="EM93" s="270"/>
    </row>
    <row r="94" spans="1:143" ht="15" customHeight="1" x14ac:dyDescent="0.25">
      <c r="A94" s="94" t="s">
        <v>182</v>
      </c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2"/>
      <c r="BC94" s="272"/>
      <c r="BD94" s="272"/>
      <c r="BE94" s="272"/>
      <c r="BF94" s="272"/>
      <c r="BG94" s="272"/>
      <c r="BH94" s="272"/>
      <c r="BI94" s="272"/>
      <c r="BJ94" s="272"/>
      <c r="BK94" s="272"/>
      <c r="BL94" s="272"/>
      <c r="BM94" s="272"/>
      <c r="BN94" s="272"/>
      <c r="BO94" s="272"/>
      <c r="BP94" s="272"/>
      <c r="BQ94" s="272"/>
      <c r="BR94" s="272"/>
      <c r="BS94" s="272"/>
      <c r="BT94" s="272"/>
      <c r="BU94" s="272"/>
      <c r="BV94" s="272"/>
      <c r="BW94" s="272"/>
      <c r="BX94" s="272"/>
      <c r="BY94" s="272"/>
      <c r="BZ94" s="272"/>
      <c r="CA94" s="272"/>
      <c r="CB94" s="272"/>
      <c r="CC94" s="272"/>
      <c r="CD94" s="272"/>
      <c r="CE94" s="272"/>
      <c r="CF94" s="272"/>
      <c r="CG94" s="272"/>
      <c r="CH94" s="272"/>
      <c r="CI94" s="272"/>
      <c r="CJ94" s="272"/>
      <c r="CK94" s="272"/>
      <c r="CL94" s="272"/>
      <c r="CM94" s="272"/>
      <c r="CN94" s="272"/>
      <c r="CO94" s="272"/>
      <c r="CP94" s="272"/>
      <c r="CQ94" s="272"/>
      <c r="CR94" s="272"/>
      <c r="CS94" s="272"/>
      <c r="CT94" s="272"/>
      <c r="CU94" s="272"/>
      <c r="CV94" s="272"/>
      <c r="CW94" s="272"/>
      <c r="CX94" s="272"/>
      <c r="CY94" s="272"/>
      <c r="CZ94" s="272"/>
      <c r="DA94" s="272"/>
      <c r="DB94" s="272"/>
      <c r="DC94" s="272"/>
      <c r="DD94" s="272"/>
      <c r="DE94" s="272"/>
      <c r="DF94" s="272"/>
      <c r="DG94" s="272"/>
      <c r="DH94" s="272"/>
      <c r="DI94" s="272"/>
      <c r="DJ94" s="272"/>
      <c r="DK94" s="272"/>
      <c r="DL94" s="272"/>
      <c r="DM94" s="272"/>
      <c r="DN94" s="272"/>
      <c r="DO94" s="272"/>
      <c r="DP94" s="272"/>
      <c r="DQ94" s="272"/>
      <c r="DR94" s="272"/>
      <c r="DS94" s="272"/>
      <c r="DT94" s="272"/>
      <c r="DU94" s="272"/>
      <c r="DV94" s="272"/>
      <c r="DW94" s="272"/>
      <c r="DX94" s="272"/>
      <c r="DY94" s="272"/>
      <c r="DZ94" s="272"/>
      <c r="EA94" s="272"/>
      <c r="EB94" s="272"/>
      <c r="EC94" s="272"/>
      <c r="ED94" s="272"/>
      <c r="EE94" s="272"/>
      <c r="EF94" s="272"/>
      <c r="EG94" s="272"/>
      <c r="EH94" s="272"/>
      <c r="EI94" s="272"/>
      <c r="EJ94" s="272"/>
      <c r="EK94" s="272"/>
      <c r="EL94" s="272"/>
      <c r="EM94" s="272"/>
    </row>
    <row r="95" spans="1:143" ht="15" customHeight="1" x14ac:dyDescent="0.25">
      <c r="A95" s="94" t="s">
        <v>183</v>
      </c>
      <c r="D95" s="77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2"/>
      <c r="AQ95" s="272"/>
      <c r="AR95" s="272"/>
      <c r="AS95" s="272"/>
      <c r="AT95" s="272"/>
      <c r="AU95" s="272"/>
      <c r="AV95" s="272"/>
      <c r="AW95" s="272"/>
      <c r="AX95" s="272"/>
      <c r="AY95" s="272"/>
      <c r="AZ95" s="272"/>
      <c r="BA95" s="272"/>
      <c r="BB95" s="272"/>
      <c r="BC95" s="272"/>
      <c r="BD95" s="272"/>
      <c r="BE95" s="272"/>
      <c r="BF95" s="272"/>
      <c r="BG95" s="272"/>
      <c r="BH95" s="272"/>
      <c r="BI95" s="272"/>
      <c r="BJ95" s="272"/>
      <c r="BK95" s="272"/>
      <c r="BL95" s="272"/>
      <c r="BM95" s="272"/>
      <c r="BN95" s="272"/>
      <c r="BO95" s="272"/>
      <c r="BP95" s="272"/>
      <c r="BQ95" s="272"/>
      <c r="BR95" s="272"/>
      <c r="BS95" s="272"/>
      <c r="BT95" s="272"/>
      <c r="BU95" s="272"/>
      <c r="BV95" s="272"/>
      <c r="BW95" s="272"/>
      <c r="BX95" s="272"/>
      <c r="BY95" s="272"/>
      <c r="BZ95" s="272"/>
      <c r="CA95" s="272"/>
      <c r="CB95" s="272"/>
      <c r="CC95" s="272"/>
      <c r="CD95" s="272"/>
      <c r="CE95" s="272"/>
      <c r="CF95" s="272"/>
      <c r="CG95" s="272"/>
      <c r="CH95" s="272"/>
      <c r="CI95" s="272"/>
      <c r="CJ95" s="272"/>
      <c r="CK95" s="272"/>
      <c r="CL95" s="272"/>
      <c r="CM95" s="272"/>
      <c r="CN95" s="272"/>
      <c r="CO95" s="272"/>
      <c r="CP95" s="272"/>
      <c r="CQ95" s="272"/>
      <c r="CR95" s="272"/>
      <c r="CS95" s="272"/>
      <c r="CT95" s="272"/>
      <c r="CU95" s="272"/>
      <c r="CV95" s="272"/>
      <c r="CW95" s="272"/>
      <c r="CX95" s="272"/>
      <c r="CY95" s="272"/>
      <c r="CZ95" s="272"/>
      <c r="DA95" s="272"/>
      <c r="DB95" s="272"/>
      <c r="DC95" s="272"/>
      <c r="DD95" s="272"/>
      <c r="DE95" s="272"/>
      <c r="DF95" s="272"/>
      <c r="DG95" s="272"/>
      <c r="DH95" s="272"/>
      <c r="DI95" s="272"/>
      <c r="DJ95" s="272"/>
      <c r="DK95" s="272"/>
      <c r="DL95" s="272"/>
      <c r="DM95" s="272"/>
      <c r="DN95" s="272"/>
      <c r="DO95" s="272"/>
      <c r="DP95" s="272"/>
      <c r="DQ95" s="272"/>
      <c r="DR95" s="272"/>
      <c r="DS95" s="272"/>
      <c r="DT95" s="272"/>
      <c r="DU95" s="272"/>
      <c r="DV95" s="272"/>
      <c r="DW95" s="272"/>
      <c r="DX95" s="272"/>
      <c r="DY95" s="272"/>
      <c r="DZ95" s="272"/>
      <c r="EA95" s="272"/>
      <c r="EB95" s="272"/>
      <c r="EC95" s="272"/>
      <c r="ED95" s="272"/>
      <c r="EE95" s="272"/>
      <c r="EF95" s="272"/>
      <c r="EG95" s="272"/>
      <c r="EH95" s="272"/>
      <c r="EI95" s="272"/>
      <c r="EJ95" s="272"/>
      <c r="EK95" s="272"/>
      <c r="EL95" s="272"/>
      <c r="EM95" s="272"/>
    </row>
    <row r="96" spans="1:143" ht="15" customHeight="1" x14ac:dyDescent="0.25">
      <c r="A96" s="94" t="s">
        <v>184</v>
      </c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  <c r="CL96" s="103"/>
      <c r="CM96" s="103"/>
      <c r="CN96" s="103"/>
      <c r="CO96" s="103"/>
      <c r="CP96" s="103"/>
      <c r="CQ96" s="103"/>
      <c r="CR96" s="103"/>
      <c r="CS96" s="103"/>
      <c r="CT96" s="103"/>
      <c r="CU96" s="103"/>
      <c r="CV96" s="103"/>
      <c r="CW96" s="103"/>
      <c r="CX96" s="103"/>
      <c r="CY96" s="103"/>
      <c r="CZ96" s="103"/>
      <c r="DA96" s="103"/>
      <c r="DB96" s="103"/>
      <c r="DC96" s="103"/>
      <c r="DD96" s="103"/>
      <c r="DE96" s="103"/>
      <c r="DF96" s="103"/>
      <c r="DG96" s="103"/>
      <c r="DH96" s="103"/>
      <c r="DI96" s="103"/>
      <c r="DJ96" s="103"/>
      <c r="DK96" s="103"/>
      <c r="DL96" s="103"/>
      <c r="DM96" s="103"/>
      <c r="DN96" s="103"/>
      <c r="DO96" s="103"/>
      <c r="DP96" s="103"/>
      <c r="DQ96" s="103"/>
      <c r="DR96" s="103"/>
      <c r="DS96" s="103"/>
      <c r="DT96" s="103"/>
      <c r="DU96" s="103"/>
      <c r="DV96" s="103"/>
      <c r="DW96" s="103"/>
      <c r="DX96" s="103"/>
      <c r="DY96" s="103"/>
      <c r="DZ96" s="103"/>
      <c r="EA96" s="103"/>
      <c r="EB96" s="103"/>
      <c r="EC96" s="103"/>
      <c r="ED96" s="103"/>
      <c r="EE96" s="103"/>
      <c r="EF96" s="103"/>
      <c r="EG96" s="103"/>
      <c r="EH96" s="103"/>
      <c r="EI96" s="103"/>
      <c r="EJ96" s="103"/>
      <c r="EK96" s="103"/>
      <c r="EL96" s="103"/>
      <c r="EM96" s="103"/>
    </row>
    <row r="97" spans="1:143" ht="15" customHeight="1" x14ac:dyDescent="0.25"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  <c r="CW97" s="103"/>
      <c r="CX97" s="103"/>
      <c r="CY97" s="103"/>
      <c r="CZ97" s="103"/>
      <c r="DA97" s="103"/>
      <c r="DB97" s="103"/>
      <c r="DC97" s="103"/>
      <c r="DD97" s="103"/>
      <c r="DE97" s="103"/>
      <c r="DF97" s="103"/>
      <c r="DG97" s="103"/>
      <c r="DH97" s="103"/>
      <c r="DI97" s="103"/>
      <c r="DJ97" s="103"/>
      <c r="DK97" s="103"/>
      <c r="DL97" s="103"/>
      <c r="DM97" s="103"/>
      <c r="DN97" s="103"/>
      <c r="DO97" s="103"/>
      <c r="DP97" s="103"/>
      <c r="DQ97" s="103"/>
      <c r="DR97" s="103"/>
      <c r="DS97" s="103"/>
      <c r="DT97" s="103"/>
      <c r="DU97" s="103"/>
      <c r="DV97" s="103"/>
      <c r="DW97" s="103"/>
      <c r="DX97" s="103"/>
      <c r="DY97" s="103"/>
      <c r="DZ97" s="103"/>
      <c r="EA97" s="103"/>
      <c r="EB97" s="103"/>
      <c r="EC97" s="103"/>
      <c r="ED97" s="103"/>
      <c r="EE97" s="103"/>
      <c r="EF97" s="103"/>
      <c r="EG97" s="103"/>
      <c r="EH97" s="103"/>
      <c r="EI97" s="103"/>
      <c r="EJ97" s="103"/>
      <c r="EK97" s="103"/>
      <c r="EL97" s="103"/>
      <c r="EM97" s="103"/>
    </row>
    <row r="98" spans="1:143" ht="15" customHeight="1" x14ac:dyDescent="0.25">
      <c r="A98" s="267" t="s">
        <v>185</v>
      </c>
      <c r="B98" s="96"/>
      <c r="C98" s="96"/>
      <c r="D98" s="96"/>
      <c r="E98" s="96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3"/>
      <c r="AI98" s="273"/>
      <c r="AJ98" s="273"/>
      <c r="AK98" s="273"/>
      <c r="AL98" s="273"/>
      <c r="AM98" s="273"/>
      <c r="AN98" s="273"/>
      <c r="AO98" s="273"/>
      <c r="AP98" s="273"/>
      <c r="AQ98" s="273"/>
      <c r="AR98" s="273"/>
      <c r="AS98" s="273"/>
      <c r="AT98" s="273"/>
      <c r="AU98" s="273"/>
      <c r="AV98" s="273"/>
      <c r="AW98" s="273"/>
      <c r="AX98" s="273"/>
      <c r="AY98" s="273"/>
      <c r="AZ98" s="273"/>
      <c r="BA98" s="273"/>
      <c r="BB98" s="273"/>
      <c r="BC98" s="273"/>
      <c r="BD98" s="273"/>
      <c r="BE98" s="273"/>
      <c r="BF98" s="273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273"/>
      <c r="BR98" s="273"/>
      <c r="BS98" s="273"/>
      <c r="BT98" s="273"/>
      <c r="BU98" s="273"/>
      <c r="BV98" s="273"/>
      <c r="BW98" s="273"/>
      <c r="BX98" s="273"/>
      <c r="BY98" s="273"/>
      <c r="BZ98" s="273"/>
      <c r="CA98" s="273"/>
      <c r="CB98" s="273"/>
      <c r="CC98" s="273"/>
      <c r="CD98" s="273"/>
      <c r="CE98" s="273"/>
      <c r="CF98" s="273"/>
      <c r="CG98" s="273"/>
      <c r="CH98" s="273"/>
      <c r="CI98" s="273"/>
      <c r="CJ98" s="273"/>
      <c r="CK98" s="273"/>
      <c r="CL98" s="273"/>
      <c r="CM98" s="273"/>
      <c r="CN98" s="273"/>
      <c r="CO98" s="273"/>
      <c r="CP98" s="273"/>
      <c r="CQ98" s="273"/>
      <c r="CR98" s="273"/>
      <c r="CS98" s="273"/>
      <c r="CT98" s="273"/>
      <c r="CU98" s="273"/>
      <c r="CV98" s="273"/>
      <c r="CW98" s="273"/>
      <c r="CX98" s="273"/>
      <c r="CY98" s="273"/>
      <c r="CZ98" s="273"/>
      <c r="DA98" s="273"/>
      <c r="DB98" s="273"/>
      <c r="DC98" s="273"/>
      <c r="DD98" s="273"/>
      <c r="DE98" s="273"/>
      <c r="DF98" s="273"/>
      <c r="DG98" s="273"/>
      <c r="DH98" s="273"/>
      <c r="DI98" s="273"/>
      <c r="DJ98" s="273"/>
      <c r="DK98" s="273"/>
      <c r="DL98" s="273"/>
      <c r="DM98" s="273"/>
      <c r="DN98" s="273"/>
      <c r="DO98" s="273"/>
      <c r="DP98" s="273"/>
      <c r="DQ98" s="273"/>
      <c r="DR98" s="273"/>
      <c r="DS98" s="273"/>
      <c r="DT98" s="273"/>
      <c r="DU98" s="273"/>
      <c r="DV98" s="273"/>
      <c r="DW98" s="273"/>
      <c r="DX98" s="273"/>
      <c r="DY98" s="273"/>
      <c r="DZ98" s="273"/>
      <c r="EA98" s="273"/>
      <c r="EB98" s="273"/>
      <c r="EC98" s="273"/>
      <c r="ED98" s="273"/>
      <c r="EE98" s="273"/>
      <c r="EF98" s="273"/>
      <c r="EG98" s="273"/>
      <c r="EH98" s="273"/>
      <c r="EI98" s="273"/>
      <c r="EJ98" s="273"/>
      <c r="EK98" s="273"/>
      <c r="EL98" s="273"/>
      <c r="EM98" s="273"/>
    </row>
    <row r="99" spans="1:143" ht="15" customHeight="1" x14ac:dyDescent="0.25">
      <c r="A99" s="107" t="s">
        <v>186</v>
      </c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3"/>
      <c r="CS99" s="103"/>
      <c r="CT99" s="103"/>
      <c r="CU99" s="103"/>
      <c r="CV99" s="103"/>
      <c r="CW99" s="103"/>
      <c r="CX99" s="103"/>
      <c r="CY99" s="103"/>
      <c r="CZ99" s="103"/>
      <c r="DA99" s="103"/>
      <c r="DB99" s="103"/>
      <c r="DC99" s="103"/>
      <c r="DD99" s="103"/>
      <c r="DE99" s="103"/>
      <c r="DF99" s="103"/>
      <c r="DG99" s="103"/>
      <c r="DH99" s="103"/>
      <c r="DI99" s="103"/>
      <c r="DJ99" s="103"/>
      <c r="DK99" s="103"/>
      <c r="DL99" s="103"/>
      <c r="DM99" s="103"/>
      <c r="DN99" s="103"/>
      <c r="DO99" s="103"/>
      <c r="DP99" s="103"/>
      <c r="DQ99" s="103"/>
      <c r="DR99" s="103"/>
      <c r="DS99" s="103"/>
      <c r="DT99" s="103"/>
      <c r="DU99" s="103"/>
      <c r="DV99" s="103"/>
      <c r="DW99" s="103"/>
      <c r="DX99" s="103"/>
      <c r="DY99" s="103"/>
      <c r="DZ99" s="103"/>
      <c r="EA99" s="103"/>
      <c r="EB99" s="103"/>
      <c r="EC99" s="103"/>
      <c r="ED99" s="103"/>
      <c r="EE99" s="103"/>
      <c r="EF99" s="103"/>
      <c r="EG99" s="103"/>
      <c r="EH99" s="103"/>
      <c r="EI99" s="103"/>
      <c r="EJ99" s="103"/>
      <c r="EK99" s="103"/>
      <c r="EL99" s="103"/>
      <c r="EM99" s="103"/>
    </row>
    <row r="100" spans="1:143" ht="15" customHeight="1" x14ac:dyDescent="0.25">
      <c r="A100" s="107" t="s">
        <v>187</v>
      </c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0"/>
      <c r="BB100" s="270"/>
      <c r="BC100" s="270"/>
      <c r="BD100" s="270"/>
      <c r="BE100" s="270"/>
      <c r="BF100" s="270"/>
      <c r="BG100" s="270"/>
      <c r="BH100" s="270"/>
      <c r="BI100" s="270"/>
      <c r="BJ100" s="270"/>
      <c r="BK100" s="270"/>
      <c r="BL100" s="270"/>
      <c r="BM100" s="270"/>
      <c r="BN100" s="270"/>
      <c r="BO100" s="270"/>
      <c r="BP100" s="270"/>
      <c r="BQ100" s="270"/>
      <c r="BR100" s="270"/>
      <c r="BS100" s="270"/>
      <c r="BT100" s="270"/>
      <c r="BU100" s="270"/>
      <c r="BV100" s="270"/>
      <c r="BW100" s="270"/>
      <c r="BX100" s="270"/>
      <c r="BY100" s="270"/>
      <c r="BZ100" s="270"/>
      <c r="CA100" s="270"/>
      <c r="CB100" s="270"/>
      <c r="CC100" s="270"/>
      <c r="CD100" s="270"/>
      <c r="CE100" s="270"/>
      <c r="CF100" s="270"/>
      <c r="CG100" s="270"/>
      <c r="CH100" s="270"/>
      <c r="CI100" s="270"/>
      <c r="CJ100" s="270"/>
      <c r="CK100" s="270"/>
      <c r="CL100" s="270"/>
      <c r="CM100" s="270"/>
      <c r="CN100" s="270"/>
      <c r="CO100" s="270"/>
      <c r="CP100" s="270"/>
      <c r="CQ100" s="270"/>
      <c r="CR100" s="270"/>
      <c r="CS100" s="270"/>
      <c r="CT100" s="270"/>
      <c r="CU100" s="270"/>
      <c r="CV100" s="270"/>
      <c r="CW100" s="270"/>
      <c r="CX100" s="270"/>
      <c r="CY100" s="270"/>
      <c r="CZ100" s="270"/>
      <c r="DA100" s="270"/>
      <c r="DB100" s="270"/>
      <c r="DC100" s="270"/>
      <c r="DD100" s="270"/>
      <c r="DE100" s="270"/>
      <c r="DF100" s="270"/>
      <c r="DG100" s="270"/>
      <c r="DH100" s="270"/>
      <c r="DI100" s="270"/>
      <c r="DJ100" s="270"/>
      <c r="DK100" s="270"/>
      <c r="DL100" s="270"/>
      <c r="DM100" s="270"/>
      <c r="DN100" s="270"/>
      <c r="DO100" s="270"/>
      <c r="DP100" s="270"/>
      <c r="DQ100" s="270"/>
      <c r="DR100" s="270"/>
      <c r="DS100" s="270"/>
      <c r="DT100" s="270"/>
      <c r="DU100" s="270"/>
      <c r="DV100" s="270"/>
      <c r="DW100" s="270"/>
      <c r="DX100" s="270"/>
      <c r="DY100" s="270"/>
      <c r="DZ100" s="270"/>
      <c r="EA100" s="270"/>
      <c r="EB100" s="270"/>
      <c r="EC100" s="270"/>
      <c r="ED100" s="270"/>
      <c r="EE100" s="270"/>
      <c r="EF100" s="270"/>
      <c r="EG100" s="270"/>
      <c r="EH100" s="270"/>
      <c r="EI100" s="270"/>
      <c r="EJ100" s="270"/>
      <c r="EK100" s="270"/>
      <c r="EL100" s="270"/>
      <c r="EM100" s="270"/>
    </row>
    <row r="101" spans="1:143" ht="15" customHeight="1" x14ac:dyDescent="0.25">
      <c r="A101" s="107" t="s">
        <v>188</v>
      </c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  <c r="CW101" s="103"/>
      <c r="CX101" s="103"/>
      <c r="CY101" s="103"/>
      <c r="CZ101" s="103"/>
      <c r="DA101" s="103"/>
      <c r="DB101" s="103"/>
      <c r="DC101" s="103"/>
      <c r="DD101" s="103"/>
      <c r="DE101" s="103"/>
      <c r="DF101" s="103"/>
      <c r="DG101" s="103"/>
      <c r="DH101" s="103"/>
      <c r="DI101" s="103"/>
      <c r="DJ101" s="103"/>
      <c r="DK101" s="103"/>
      <c r="DL101" s="103"/>
      <c r="DM101" s="103"/>
      <c r="DN101" s="103"/>
      <c r="DO101" s="103"/>
      <c r="DP101" s="103"/>
      <c r="DQ101" s="103"/>
      <c r="DR101" s="103"/>
      <c r="DS101" s="103"/>
      <c r="DT101" s="103"/>
      <c r="DU101" s="103"/>
      <c r="DV101" s="103"/>
      <c r="DW101" s="103"/>
      <c r="DX101" s="103"/>
      <c r="DY101" s="103"/>
      <c r="DZ101" s="103"/>
      <c r="EA101" s="103"/>
      <c r="EB101" s="103"/>
      <c r="EC101" s="103"/>
      <c r="ED101" s="103"/>
      <c r="EE101" s="103"/>
      <c r="EF101" s="103"/>
      <c r="EG101" s="103"/>
      <c r="EH101" s="103"/>
      <c r="EI101" s="103"/>
      <c r="EJ101" s="103"/>
      <c r="EK101" s="103"/>
      <c r="EL101" s="103"/>
      <c r="EM101" s="103"/>
    </row>
    <row r="102" spans="1:143" ht="15" customHeight="1" x14ac:dyDescent="0.25">
      <c r="A102" s="107" t="s">
        <v>189</v>
      </c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03"/>
      <c r="DM102" s="103"/>
      <c r="DN102" s="103"/>
      <c r="DO102" s="103"/>
      <c r="DP102" s="103"/>
      <c r="DQ102" s="103"/>
      <c r="DR102" s="103"/>
      <c r="DS102" s="103"/>
      <c r="DT102" s="103"/>
      <c r="DU102" s="103"/>
      <c r="DV102" s="103"/>
      <c r="DW102" s="103"/>
      <c r="DX102" s="103"/>
      <c r="DY102" s="103"/>
      <c r="DZ102" s="103"/>
      <c r="EA102" s="103"/>
      <c r="EB102" s="103"/>
      <c r="EC102" s="103"/>
      <c r="ED102" s="103"/>
      <c r="EE102" s="103"/>
      <c r="EF102" s="103"/>
      <c r="EG102" s="103"/>
      <c r="EH102" s="103"/>
      <c r="EI102" s="103"/>
      <c r="EJ102" s="103"/>
      <c r="EK102" s="103"/>
      <c r="EL102" s="103"/>
      <c r="EM102" s="103"/>
    </row>
    <row r="103" spans="1:143" ht="15" customHeight="1" x14ac:dyDescent="0.25">
      <c r="A103" s="107"/>
      <c r="B103" s="94" t="s">
        <v>190</v>
      </c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103"/>
      <c r="CP103" s="103"/>
      <c r="CQ103" s="103"/>
      <c r="CR103" s="103"/>
      <c r="CS103" s="103"/>
      <c r="CT103" s="103"/>
      <c r="CU103" s="103"/>
      <c r="CV103" s="103"/>
      <c r="CW103" s="103"/>
      <c r="CX103" s="103"/>
      <c r="CY103" s="103"/>
      <c r="CZ103" s="103"/>
      <c r="DA103" s="103"/>
      <c r="DB103" s="103"/>
      <c r="DC103" s="103"/>
      <c r="DD103" s="103"/>
      <c r="DE103" s="103"/>
      <c r="DF103" s="103"/>
      <c r="DG103" s="103"/>
      <c r="DH103" s="103"/>
      <c r="DI103" s="103"/>
      <c r="DJ103" s="103"/>
      <c r="DK103" s="103"/>
    </row>
    <row r="104" spans="1:143" ht="15" customHeight="1" x14ac:dyDescent="0.25">
      <c r="A104" s="267" t="s">
        <v>191</v>
      </c>
      <c r="B104" s="96"/>
      <c r="C104" s="274"/>
      <c r="D104" s="275"/>
      <c r="E104" s="96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273"/>
      <c r="AI104" s="273"/>
      <c r="AJ104" s="273"/>
      <c r="AK104" s="273"/>
      <c r="AL104" s="273"/>
      <c r="AM104" s="273"/>
      <c r="AN104" s="273"/>
      <c r="AO104" s="273"/>
      <c r="AP104" s="273"/>
      <c r="AQ104" s="273"/>
      <c r="AR104" s="273"/>
      <c r="AS104" s="273"/>
      <c r="AT104" s="273"/>
      <c r="AU104" s="273"/>
      <c r="AV104" s="273"/>
      <c r="AW104" s="273"/>
      <c r="AX104" s="273"/>
      <c r="AY104" s="273"/>
      <c r="AZ104" s="273"/>
      <c r="BA104" s="273"/>
      <c r="BB104" s="273"/>
      <c r="BC104" s="273"/>
      <c r="BD104" s="273"/>
      <c r="BE104" s="273"/>
      <c r="BF104" s="273"/>
      <c r="BG104" s="273"/>
      <c r="BH104" s="273"/>
      <c r="BI104" s="273"/>
      <c r="BJ104" s="273"/>
      <c r="BK104" s="273"/>
      <c r="BL104" s="273"/>
      <c r="BM104" s="273"/>
      <c r="BN104" s="273"/>
      <c r="BO104" s="273"/>
      <c r="BP104" s="273"/>
      <c r="BQ104" s="273"/>
      <c r="BR104" s="273"/>
      <c r="BS104" s="273"/>
      <c r="BT104" s="273"/>
      <c r="BU104" s="273"/>
      <c r="BV104" s="273"/>
      <c r="BW104" s="273"/>
      <c r="BX104" s="273"/>
      <c r="BY104" s="273"/>
      <c r="BZ104" s="273"/>
      <c r="CA104" s="273"/>
      <c r="CB104" s="273"/>
      <c r="CC104" s="273"/>
      <c r="CD104" s="273"/>
      <c r="CE104" s="273"/>
      <c r="CF104" s="273"/>
      <c r="CG104" s="273"/>
      <c r="CH104" s="273"/>
      <c r="CI104" s="273"/>
      <c r="CJ104" s="273"/>
      <c r="CK104" s="273"/>
      <c r="CL104" s="273"/>
      <c r="CM104" s="273"/>
      <c r="CN104" s="273"/>
      <c r="CO104" s="273"/>
      <c r="CP104" s="273"/>
      <c r="CQ104" s="273"/>
      <c r="CR104" s="273"/>
      <c r="CS104" s="273"/>
      <c r="CT104" s="273"/>
      <c r="CU104" s="273"/>
      <c r="CV104" s="273"/>
      <c r="CW104" s="273"/>
      <c r="CX104" s="273"/>
      <c r="CY104" s="273"/>
      <c r="CZ104" s="273"/>
      <c r="DA104" s="273"/>
      <c r="DB104" s="273"/>
      <c r="DC104" s="273"/>
      <c r="DD104" s="273"/>
      <c r="DE104" s="273"/>
      <c r="DF104" s="273"/>
      <c r="DG104" s="273"/>
      <c r="DH104" s="273"/>
      <c r="DI104" s="273"/>
      <c r="DJ104" s="273"/>
      <c r="DK104" s="273"/>
    </row>
    <row r="106" spans="1:143" ht="15" customHeight="1" thickBot="1" x14ac:dyDescent="0.3"/>
    <row r="107" spans="1:143" ht="15" customHeight="1" thickBot="1" x14ac:dyDescent="0.3">
      <c r="A107" s="111" t="s">
        <v>192</v>
      </c>
    </row>
    <row r="108" spans="1:143" ht="15" customHeight="1" x14ac:dyDescent="0.25"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  <c r="AO108" s="272"/>
      <c r="AP108" s="272"/>
      <c r="AQ108" s="272"/>
      <c r="AR108" s="272"/>
      <c r="AS108" s="272"/>
      <c r="AT108" s="272"/>
      <c r="AU108" s="272"/>
      <c r="AV108" s="272"/>
      <c r="AW108" s="272"/>
      <c r="AX108" s="272"/>
      <c r="AY108" s="272"/>
      <c r="AZ108" s="272"/>
      <c r="BA108" s="272"/>
      <c r="BB108" s="272"/>
      <c r="BC108" s="272"/>
      <c r="BD108" s="272"/>
      <c r="BE108" s="272"/>
      <c r="BF108" s="272"/>
      <c r="BG108" s="272"/>
      <c r="BH108" s="272"/>
      <c r="BI108" s="272"/>
      <c r="BJ108" s="272"/>
      <c r="BK108" s="272"/>
      <c r="BL108" s="272"/>
      <c r="BM108" s="272"/>
      <c r="BN108" s="272"/>
      <c r="BO108" s="272"/>
      <c r="BP108" s="272"/>
      <c r="BQ108" s="272"/>
      <c r="BR108" s="272"/>
      <c r="BS108" s="272"/>
      <c r="BT108" s="272"/>
      <c r="BU108" s="272"/>
      <c r="BV108" s="272"/>
      <c r="BW108" s="272"/>
      <c r="BX108" s="272"/>
      <c r="BY108" s="272"/>
      <c r="BZ108" s="272"/>
      <c r="CA108" s="272"/>
      <c r="CB108" s="272"/>
      <c r="CC108" s="272"/>
      <c r="CD108" s="272"/>
      <c r="CE108" s="272"/>
      <c r="CF108" s="272"/>
      <c r="CG108" s="272"/>
      <c r="CH108" s="272"/>
      <c r="CI108" s="272"/>
      <c r="CJ108" s="272"/>
      <c r="CK108" s="272"/>
      <c r="CL108" s="272"/>
      <c r="CM108" s="272"/>
      <c r="CN108" s="272"/>
      <c r="CO108" s="272"/>
      <c r="CP108" s="272"/>
      <c r="CQ108" s="272"/>
      <c r="CR108" s="272"/>
      <c r="CS108" s="272"/>
      <c r="CT108" s="272"/>
      <c r="CU108" s="272"/>
      <c r="CV108" s="272"/>
      <c r="CW108" s="272"/>
      <c r="CX108" s="272"/>
      <c r="CY108" s="272"/>
      <c r="CZ108" s="272"/>
      <c r="DA108" s="272"/>
      <c r="DB108" s="272"/>
      <c r="DC108" s="272"/>
      <c r="DD108" s="272"/>
      <c r="DE108" s="272"/>
      <c r="DF108" s="272"/>
      <c r="DG108" s="272"/>
      <c r="DH108" s="272"/>
      <c r="DI108" s="272"/>
      <c r="DJ108" s="272"/>
      <c r="DK108" s="272"/>
    </row>
    <row r="109" spans="1:143" ht="15" customHeight="1" x14ac:dyDescent="0.25">
      <c r="A109" s="94" t="s">
        <v>193</v>
      </c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  <c r="DT109" s="95"/>
      <c r="DU109" s="95"/>
      <c r="DV109" s="95"/>
      <c r="DW109" s="95"/>
      <c r="DX109" s="95"/>
      <c r="DY109" s="95"/>
      <c r="DZ109" s="95"/>
      <c r="EA109" s="95"/>
      <c r="EB109" s="95"/>
      <c r="EC109" s="95"/>
      <c r="ED109" s="95"/>
      <c r="EE109" s="95"/>
      <c r="EF109" s="95"/>
      <c r="EG109" s="95"/>
      <c r="EH109" s="95"/>
      <c r="EI109" s="95"/>
      <c r="EJ109" s="95"/>
      <c r="EK109" s="95"/>
      <c r="EL109" s="95"/>
      <c r="EM109" s="95"/>
    </row>
    <row r="110" spans="1:143" ht="15" customHeight="1" x14ac:dyDescent="0.25">
      <c r="F110" s="95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  <c r="AM110" s="272"/>
      <c r="AN110" s="272"/>
      <c r="AO110" s="272"/>
      <c r="AP110" s="272"/>
      <c r="AQ110" s="272"/>
      <c r="AR110" s="272"/>
      <c r="AS110" s="272"/>
      <c r="AT110" s="272"/>
      <c r="AU110" s="272"/>
      <c r="AV110" s="272"/>
      <c r="AW110" s="272"/>
      <c r="AX110" s="272"/>
      <c r="AY110" s="272"/>
      <c r="AZ110" s="272"/>
      <c r="BA110" s="272"/>
      <c r="BB110" s="272"/>
      <c r="BC110" s="272"/>
      <c r="BD110" s="272"/>
      <c r="BE110" s="272"/>
      <c r="BF110" s="272"/>
      <c r="BG110" s="272"/>
      <c r="BH110" s="272"/>
      <c r="BI110" s="272"/>
      <c r="BJ110" s="272"/>
      <c r="BK110" s="272"/>
      <c r="BL110" s="272"/>
      <c r="BM110" s="272"/>
      <c r="BN110" s="272"/>
      <c r="BO110" s="272"/>
      <c r="BP110" s="272"/>
      <c r="BQ110" s="272"/>
      <c r="BR110" s="272"/>
      <c r="BS110" s="272"/>
      <c r="BT110" s="272"/>
      <c r="BU110" s="272"/>
      <c r="BV110" s="272"/>
      <c r="BW110" s="272"/>
      <c r="BX110" s="272"/>
      <c r="BY110" s="272"/>
      <c r="BZ110" s="272"/>
      <c r="CA110" s="272"/>
      <c r="CB110" s="272"/>
      <c r="CC110" s="272"/>
      <c r="CD110" s="272"/>
      <c r="CE110" s="272"/>
      <c r="CF110" s="272"/>
      <c r="CG110" s="272"/>
      <c r="CH110" s="272"/>
      <c r="CI110" s="272"/>
      <c r="CJ110" s="272"/>
      <c r="CK110" s="272"/>
      <c r="CL110" s="272"/>
      <c r="CM110" s="272"/>
      <c r="CN110" s="272"/>
      <c r="CO110" s="272"/>
      <c r="CP110" s="272"/>
      <c r="CQ110" s="272"/>
      <c r="CR110" s="272"/>
      <c r="CS110" s="272"/>
      <c r="CT110" s="272"/>
      <c r="CU110" s="272"/>
      <c r="CV110" s="272"/>
      <c r="CW110" s="272"/>
      <c r="CX110" s="272"/>
      <c r="CY110" s="272"/>
      <c r="CZ110" s="272"/>
      <c r="DA110" s="272"/>
      <c r="DB110" s="272"/>
      <c r="DC110" s="272"/>
      <c r="DD110" s="272"/>
      <c r="DE110" s="272"/>
      <c r="DF110" s="272"/>
      <c r="DG110" s="272"/>
      <c r="DH110" s="272"/>
      <c r="DI110" s="272"/>
      <c r="DJ110" s="272"/>
      <c r="DK110" s="272"/>
      <c r="DL110" s="272"/>
      <c r="DM110" s="272"/>
      <c r="DN110" s="272"/>
      <c r="DO110" s="272"/>
      <c r="DP110" s="272"/>
      <c r="DQ110" s="272"/>
      <c r="DR110" s="272"/>
      <c r="DS110" s="272"/>
      <c r="DT110" s="272"/>
      <c r="DU110" s="272"/>
      <c r="DV110" s="272"/>
      <c r="DW110" s="272"/>
      <c r="DX110" s="272"/>
      <c r="DY110" s="272"/>
      <c r="DZ110" s="272"/>
      <c r="EA110" s="272"/>
      <c r="EB110" s="272"/>
      <c r="EC110" s="272"/>
      <c r="ED110" s="272"/>
      <c r="EE110" s="272"/>
      <c r="EF110" s="272"/>
      <c r="EG110" s="272"/>
      <c r="EH110" s="272"/>
      <c r="EI110" s="272"/>
      <c r="EJ110" s="272"/>
      <c r="EK110" s="272"/>
      <c r="EL110" s="272"/>
      <c r="EM110" s="272"/>
    </row>
    <row r="111" spans="1:143" ht="15" customHeight="1" x14ac:dyDescent="0.25">
      <c r="A111" s="96" t="s">
        <v>194</v>
      </c>
      <c r="F111" s="95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  <c r="AE111" s="273"/>
      <c r="AF111" s="273"/>
      <c r="AG111" s="273"/>
      <c r="AH111" s="273"/>
      <c r="AI111" s="273"/>
      <c r="AJ111" s="273"/>
      <c r="AK111" s="273"/>
      <c r="AL111" s="273"/>
      <c r="AM111" s="273"/>
      <c r="AN111" s="273"/>
      <c r="AO111" s="273"/>
      <c r="AP111" s="273"/>
      <c r="AQ111" s="273"/>
      <c r="AR111" s="273"/>
      <c r="AS111" s="273"/>
      <c r="AT111" s="273"/>
      <c r="AU111" s="273"/>
      <c r="AV111" s="273"/>
      <c r="AW111" s="273"/>
      <c r="AX111" s="273"/>
      <c r="AY111" s="273"/>
      <c r="AZ111" s="273"/>
      <c r="BA111" s="273"/>
      <c r="BB111" s="273"/>
      <c r="BC111" s="273"/>
      <c r="BD111" s="273"/>
      <c r="BE111" s="273"/>
      <c r="BF111" s="273"/>
      <c r="BG111" s="273"/>
      <c r="BH111" s="273"/>
      <c r="BI111" s="273"/>
      <c r="BJ111" s="273"/>
      <c r="BK111" s="273"/>
      <c r="BL111" s="273"/>
      <c r="BM111" s="273"/>
      <c r="BN111" s="273"/>
      <c r="BO111" s="273"/>
      <c r="BP111" s="273"/>
      <c r="BQ111" s="273"/>
      <c r="BR111" s="273"/>
      <c r="BS111" s="273"/>
      <c r="BT111" s="273"/>
      <c r="BU111" s="273"/>
      <c r="BV111" s="273"/>
      <c r="BW111" s="273"/>
      <c r="BX111" s="273"/>
      <c r="BY111" s="273"/>
      <c r="BZ111" s="273"/>
      <c r="CA111" s="273"/>
      <c r="CB111" s="273"/>
      <c r="CC111" s="273"/>
      <c r="CD111" s="273"/>
      <c r="CE111" s="273"/>
      <c r="CF111" s="273"/>
      <c r="CG111" s="273"/>
      <c r="CH111" s="273"/>
      <c r="CI111" s="273"/>
      <c r="CJ111" s="273"/>
      <c r="CK111" s="273"/>
      <c r="CL111" s="273"/>
      <c r="CM111" s="273"/>
      <c r="CN111" s="273"/>
      <c r="CO111" s="273"/>
      <c r="CP111" s="273"/>
      <c r="CQ111" s="273"/>
      <c r="CR111" s="273"/>
      <c r="CS111" s="273"/>
      <c r="CT111" s="273"/>
      <c r="CU111" s="273"/>
      <c r="CV111" s="273"/>
      <c r="CW111" s="273"/>
      <c r="CX111" s="273"/>
      <c r="CY111" s="273"/>
      <c r="CZ111" s="273"/>
      <c r="DA111" s="273"/>
      <c r="DB111" s="273"/>
      <c r="DC111" s="273"/>
      <c r="DD111" s="273"/>
      <c r="DE111" s="273"/>
      <c r="DF111" s="273"/>
      <c r="DG111" s="273"/>
      <c r="DH111" s="273"/>
      <c r="DI111" s="273"/>
      <c r="DJ111" s="273"/>
      <c r="DK111" s="273"/>
      <c r="DL111" s="273"/>
      <c r="DM111" s="273"/>
      <c r="DN111" s="273"/>
      <c r="DO111" s="273"/>
      <c r="DP111" s="273"/>
      <c r="DQ111" s="273"/>
      <c r="DR111" s="273"/>
      <c r="DS111" s="273"/>
      <c r="DT111" s="273"/>
      <c r="DU111" s="273"/>
      <c r="DV111" s="273"/>
      <c r="DW111" s="273"/>
      <c r="DX111" s="273"/>
      <c r="DY111" s="273"/>
      <c r="DZ111" s="273"/>
      <c r="EA111" s="273"/>
      <c r="EB111" s="273"/>
      <c r="EC111" s="273"/>
      <c r="ED111" s="273"/>
      <c r="EE111" s="273"/>
      <c r="EF111" s="273"/>
      <c r="EG111" s="273"/>
      <c r="EH111" s="273"/>
      <c r="EI111" s="273"/>
      <c r="EJ111" s="273"/>
      <c r="EK111" s="273"/>
      <c r="EL111" s="273"/>
      <c r="EM111" s="273"/>
    </row>
    <row r="112" spans="1:143" ht="15" customHeight="1" x14ac:dyDescent="0.25">
      <c r="F112" s="95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3"/>
      <c r="CZ112" s="103"/>
      <c r="DA112" s="103"/>
      <c r="DB112" s="103"/>
      <c r="DC112" s="103"/>
      <c r="DD112" s="103"/>
      <c r="DE112" s="103"/>
      <c r="DF112" s="103"/>
      <c r="DG112" s="103"/>
      <c r="DH112" s="103"/>
      <c r="DI112" s="103"/>
      <c r="DJ112" s="103"/>
      <c r="DK112" s="103"/>
      <c r="DL112" s="103"/>
      <c r="DM112" s="103"/>
      <c r="DN112" s="103"/>
      <c r="DO112" s="103"/>
      <c r="DP112" s="103"/>
      <c r="DQ112" s="103"/>
      <c r="DR112" s="103"/>
      <c r="DS112" s="103"/>
      <c r="DT112" s="103"/>
      <c r="DU112" s="103"/>
      <c r="DV112" s="103"/>
      <c r="DW112" s="103"/>
      <c r="DX112" s="103"/>
      <c r="DY112" s="103"/>
      <c r="DZ112" s="103"/>
      <c r="EA112" s="103"/>
      <c r="EB112" s="103"/>
      <c r="EC112" s="103"/>
      <c r="ED112" s="103"/>
      <c r="EE112" s="103"/>
      <c r="EF112" s="103"/>
      <c r="EG112" s="103"/>
      <c r="EH112" s="103"/>
      <c r="EI112" s="103"/>
      <c r="EJ112" s="103"/>
      <c r="EK112" s="103"/>
      <c r="EL112" s="103"/>
      <c r="EM112" s="103"/>
    </row>
    <row r="113" spans="1:143" ht="15" customHeight="1" x14ac:dyDescent="0.25">
      <c r="A113" s="94" t="s">
        <v>195</v>
      </c>
      <c r="F113" s="95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03"/>
      <c r="DZ113" s="103"/>
      <c r="EA113" s="103"/>
      <c r="EB113" s="103"/>
      <c r="EC113" s="103"/>
      <c r="ED113" s="103"/>
      <c r="EE113" s="103"/>
      <c r="EF113" s="103"/>
      <c r="EG113" s="103"/>
      <c r="EH113" s="103"/>
      <c r="EI113" s="103"/>
      <c r="EJ113" s="103"/>
      <c r="EK113" s="103"/>
      <c r="EL113" s="103"/>
      <c r="EM113" s="103"/>
    </row>
    <row r="114" spans="1:143" ht="15" customHeight="1" x14ac:dyDescent="0.25">
      <c r="A114" s="94" t="s">
        <v>196</v>
      </c>
      <c r="F114" s="95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3"/>
      <c r="CQ114" s="103"/>
      <c r="CR114" s="103"/>
      <c r="CS114" s="103"/>
      <c r="CT114" s="103"/>
      <c r="CU114" s="103"/>
      <c r="CV114" s="103"/>
      <c r="CW114" s="103"/>
      <c r="CX114" s="103"/>
      <c r="CY114" s="103"/>
      <c r="CZ114" s="103"/>
      <c r="DA114" s="103"/>
      <c r="DB114" s="103"/>
      <c r="DC114" s="103"/>
      <c r="DD114" s="103"/>
      <c r="DE114" s="103"/>
      <c r="DF114" s="103"/>
      <c r="DG114" s="103"/>
      <c r="DH114" s="103"/>
      <c r="DI114" s="103"/>
      <c r="DJ114" s="103"/>
      <c r="DK114" s="103"/>
      <c r="DL114" s="103"/>
      <c r="DM114" s="103"/>
      <c r="DN114" s="103"/>
      <c r="DO114" s="103"/>
      <c r="DP114" s="103"/>
      <c r="DQ114" s="103"/>
      <c r="DR114" s="103"/>
      <c r="DS114" s="103"/>
      <c r="DT114" s="103"/>
      <c r="DU114" s="103"/>
      <c r="DV114" s="103"/>
      <c r="DW114" s="103"/>
      <c r="DX114" s="103"/>
      <c r="DY114" s="103"/>
      <c r="DZ114" s="103"/>
      <c r="EA114" s="103"/>
      <c r="EB114" s="103"/>
      <c r="EC114" s="103"/>
      <c r="ED114" s="103"/>
      <c r="EE114" s="103"/>
      <c r="EF114" s="103"/>
      <c r="EG114" s="103"/>
      <c r="EH114" s="103"/>
      <c r="EI114" s="103"/>
      <c r="EJ114" s="103"/>
      <c r="EK114" s="103"/>
      <c r="EL114" s="103"/>
      <c r="EM114" s="103"/>
    </row>
    <row r="115" spans="1:143" ht="15" customHeight="1" x14ac:dyDescent="0.25">
      <c r="A115" s="94" t="s">
        <v>197</v>
      </c>
      <c r="F115" s="95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3"/>
      <c r="CQ115" s="103"/>
      <c r="CR115" s="103"/>
      <c r="CS115" s="103"/>
      <c r="CT115" s="103"/>
      <c r="CU115" s="103"/>
      <c r="CV115" s="103"/>
      <c r="CW115" s="103"/>
      <c r="CX115" s="103"/>
      <c r="CY115" s="103"/>
      <c r="CZ115" s="103"/>
      <c r="DA115" s="103"/>
      <c r="DB115" s="103"/>
      <c r="DC115" s="103"/>
      <c r="DD115" s="103"/>
      <c r="DE115" s="103"/>
      <c r="DF115" s="103"/>
      <c r="DG115" s="103"/>
      <c r="DH115" s="103"/>
      <c r="DI115" s="103"/>
      <c r="DJ115" s="103"/>
      <c r="DK115" s="103"/>
      <c r="DL115" s="103"/>
      <c r="DM115" s="103"/>
      <c r="DN115" s="103"/>
      <c r="DO115" s="103"/>
      <c r="DP115" s="103"/>
      <c r="DQ115" s="103"/>
      <c r="DR115" s="103"/>
      <c r="DS115" s="103"/>
      <c r="DT115" s="103"/>
      <c r="DU115" s="103"/>
      <c r="DV115" s="103"/>
      <c r="DW115" s="103"/>
      <c r="DX115" s="103"/>
      <c r="DY115" s="103"/>
      <c r="DZ115" s="103"/>
      <c r="EA115" s="103"/>
      <c r="EB115" s="103"/>
      <c r="EC115" s="103"/>
      <c r="ED115" s="103"/>
      <c r="EE115" s="103"/>
      <c r="EF115" s="103"/>
      <c r="EG115" s="103"/>
      <c r="EH115" s="103"/>
      <c r="EI115" s="103"/>
      <c r="EJ115" s="103"/>
      <c r="EK115" s="103"/>
      <c r="EL115" s="103"/>
      <c r="EM115" s="103"/>
    </row>
    <row r="116" spans="1:143" ht="15" customHeight="1" x14ac:dyDescent="0.25">
      <c r="F116" s="95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  <c r="CW116" s="103"/>
      <c r="CX116" s="103"/>
      <c r="CY116" s="103"/>
      <c r="CZ116" s="103"/>
      <c r="DA116" s="103"/>
      <c r="DB116" s="103"/>
      <c r="DC116" s="103"/>
      <c r="DD116" s="103"/>
      <c r="DE116" s="103"/>
      <c r="DF116" s="103"/>
      <c r="DG116" s="103"/>
      <c r="DH116" s="103"/>
      <c r="DI116" s="103"/>
      <c r="DJ116" s="103"/>
      <c r="DK116" s="103"/>
      <c r="DL116" s="103"/>
      <c r="DM116" s="103"/>
      <c r="DN116" s="103"/>
      <c r="DO116" s="103"/>
      <c r="DP116" s="103"/>
      <c r="DQ116" s="103"/>
      <c r="DR116" s="103"/>
      <c r="DS116" s="103"/>
      <c r="DT116" s="103"/>
      <c r="DU116" s="103"/>
      <c r="DV116" s="103"/>
      <c r="DW116" s="103"/>
      <c r="DX116" s="103"/>
      <c r="DY116" s="103"/>
      <c r="DZ116" s="103"/>
      <c r="EA116" s="103"/>
      <c r="EB116" s="103"/>
      <c r="EC116" s="103"/>
      <c r="ED116" s="103"/>
      <c r="EE116" s="103"/>
      <c r="EF116" s="103"/>
      <c r="EG116" s="103"/>
      <c r="EH116" s="103"/>
      <c r="EI116" s="103"/>
      <c r="EJ116" s="103"/>
      <c r="EK116" s="103"/>
      <c r="EL116" s="103"/>
      <c r="EM116" s="103"/>
    </row>
    <row r="117" spans="1:143" ht="15" customHeight="1" x14ac:dyDescent="0.25">
      <c r="A117" s="94" t="s">
        <v>198</v>
      </c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3"/>
      <c r="CQ117" s="103"/>
      <c r="CR117" s="103"/>
      <c r="CS117" s="103"/>
      <c r="CT117" s="103"/>
      <c r="CU117" s="103"/>
      <c r="CV117" s="103"/>
      <c r="CW117" s="103"/>
      <c r="CX117" s="103"/>
      <c r="CY117" s="103"/>
      <c r="CZ117" s="103"/>
      <c r="DA117" s="103"/>
      <c r="DB117" s="103"/>
      <c r="DC117" s="103"/>
      <c r="DD117" s="103"/>
      <c r="DE117" s="103"/>
      <c r="DF117" s="103"/>
      <c r="DG117" s="103"/>
      <c r="DH117" s="103"/>
      <c r="DI117" s="103"/>
      <c r="DJ117" s="103"/>
      <c r="DK117" s="103"/>
      <c r="DL117" s="103"/>
      <c r="DM117" s="103"/>
      <c r="DN117" s="103"/>
      <c r="DO117" s="103"/>
      <c r="DP117" s="103"/>
      <c r="DQ117" s="103"/>
      <c r="DR117" s="103"/>
      <c r="DS117" s="103"/>
      <c r="DT117" s="103"/>
      <c r="DU117" s="103"/>
      <c r="DV117" s="103"/>
      <c r="DW117" s="103"/>
      <c r="DX117" s="103"/>
      <c r="DY117" s="103"/>
      <c r="DZ117" s="103"/>
      <c r="EA117" s="103"/>
      <c r="EB117" s="103"/>
      <c r="EC117" s="103"/>
      <c r="ED117" s="103"/>
      <c r="EE117" s="103"/>
      <c r="EF117" s="103"/>
      <c r="EG117" s="103"/>
      <c r="EH117" s="103"/>
      <c r="EI117" s="103"/>
      <c r="EJ117" s="103"/>
      <c r="EK117" s="103"/>
      <c r="EL117" s="103"/>
      <c r="EM117" s="103"/>
    </row>
    <row r="118" spans="1:143" ht="15" customHeight="1" x14ac:dyDescent="0.25">
      <c r="A118" s="94" t="s">
        <v>199</v>
      </c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3"/>
      <c r="CQ118" s="103"/>
      <c r="CR118" s="103"/>
      <c r="CS118" s="103"/>
      <c r="CT118" s="103"/>
      <c r="CU118" s="103"/>
      <c r="CV118" s="103"/>
      <c r="CW118" s="103"/>
      <c r="CX118" s="103"/>
      <c r="CY118" s="103"/>
      <c r="CZ118" s="103"/>
      <c r="DA118" s="103"/>
      <c r="DB118" s="103"/>
      <c r="DC118" s="103"/>
      <c r="DD118" s="103"/>
      <c r="DE118" s="103"/>
      <c r="DF118" s="103"/>
      <c r="DG118" s="103"/>
      <c r="DH118" s="103"/>
      <c r="DI118" s="103"/>
      <c r="DJ118" s="103"/>
      <c r="DK118" s="103"/>
      <c r="DL118" s="103"/>
      <c r="DM118" s="103"/>
      <c r="DN118" s="103"/>
      <c r="DO118" s="103"/>
      <c r="DP118" s="103"/>
      <c r="DQ118" s="103"/>
      <c r="DR118" s="103"/>
      <c r="DS118" s="103"/>
      <c r="DT118" s="103"/>
      <c r="DU118" s="103"/>
      <c r="DV118" s="103"/>
      <c r="DW118" s="103"/>
      <c r="DX118" s="103"/>
      <c r="DY118" s="103"/>
      <c r="DZ118" s="103"/>
      <c r="EA118" s="103"/>
      <c r="EB118" s="103"/>
      <c r="EC118" s="103"/>
      <c r="ED118" s="103"/>
      <c r="EE118" s="103"/>
      <c r="EF118" s="103"/>
      <c r="EG118" s="103"/>
      <c r="EH118" s="103"/>
      <c r="EI118" s="103"/>
      <c r="EJ118" s="103"/>
      <c r="EK118" s="103"/>
      <c r="EL118" s="103"/>
      <c r="EM118" s="103"/>
    </row>
    <row r="119" spans="1:143" ht="15" customHeight="1" x14ac:dyDescent="0.25"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103"/>
      <c r="CJ119" s="103"/>
      <c r="CK119" s="103"/>
      <c r="CL119" s="103"/>
      <c r="CM119" s="103"/>
      <c r="CN119" s="103"/>
      <c r="CO119" s="103"/>
      <c r="CP119" s="103"/>
      <c r="CQ119" s="103"/>
      <c r="CR119" s="103"/>
      <c r="CS119" s="103"/>
      <c r="CT119" s="103"/>
      <c r="CU119" s="103"/>
      <c r="CV119" s="103"/>
      <c r="CW119" s="103"/>
      <c r="CX119" s="103"/>
      <c r="CY119" s="103"/>
      <c r="CZ119" s="103"/>
      <c r="DA119" s="103"/>
      <c r="DB119" s="103"/>
      <c r="DC119" s="103"/>
      <c r="DD119" s="103"/>
      <c r="DE119" s="103"/>
      <c r="DF119" s="103"/>
      <c r="DG119" s="103"/>
      <c r="DH119" s="103"/>
      <c r="DI119" s="103"/>
      <c r="DJ119" s="103"/>
      <c r="DK119" s="103"/>
      <c r="DL119" s="103"/>
      <c r="DM119" s="103"/>
      <c r="DN119" s="103"/>
      <c r="DO119" s="103"/>
      <c r="DP119" s="103"/>
      <c r="DQ119" s="103"/>
      <c r="DR119" s="103"/>
      <c r="DS119" s="103"/>
      <c r="DT119" s="103"/>
      <c r="DU119" s="103"/>
      <c r="DV119" s="103"/>
      <c r="DW119" s="103"/>
      <c r="DX119" s="103"/>
      <c r="DY119" s="103"/>
      <c r="DZ119" s="103"/>
      <c r="EA119" s="103"/>
      <c r="EB119" s="103"/>
      <c r="EC119" s="103"/>
      <c r="ED119" s="103"/>
      <c r="EE119" s="103"/>
      <c r="EF119" s="103"/>
      <c r="EG119" s="103"/>
      <c r="EH119" s="103"/>
      <c r="EI119" s="103"/>
      <c r="EJ119" s="103"/>
      <c r="EK119" s="103"/>
      <c r="EL119" s="103"/>
      <c r="EM119" s="103"/>
    </row>
    <row r="120" spans="1:143" ht="15" customHeight="1" x14ac:dyDescent="0.25">
      <c r="A120" s="96" t="s">
        <v>200</v>
      </c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3"/>
      <c r="AS120" s="273"/>
      <c r="AT120" s="273"/>
      <c r="AU120" s="273"/>
      <c r="AV120" s="273"/>
      <c r="AW120" s="273"/>
      <c r="AX120" s="273"/>
      <c r="AY120" s="273"/>
      <c r="AZ120" s="273"/>
      <c r="BA120" s="273"/>
      <c r="BB120" s="273"/>
      <c r="BC120" s="273"/>
      <c r="BD120" s="273"/>
      <c r="BE120" s="273"/>
      <c r="BF120" s="273"/>
      <c r="BG120" s="273"/>
      <c r="BH120" s="273"/>
      <c r="BI120" s="273"/>
      <c r="BJ120" s="273"/>
      <c r="BK120" s="273"/>
      <c r="BL120" s="273"/>
      <c r="BM120" s="273"/>
      <c r="BN120" s="273"/>
      <c r="BO120" s="273"/>
      <c r="BP120" s="273"/>
      <c r="BQ120" s="273"/>
      <c r="BR120" s="273"/>
      <c r="BS120" s="273"/>
      <c r="BT120" s="273"/>
      <c r="BU120" s="273"/>
      <c r="BV120" s="273"/>
      <c r="BW120" s="273"/>
      <c r="BX120" s="273"/>
      <c r="BY120" s="273"/>
      <c r="BZ120" s="273"/>
      <c r="CA120" s="273"/>
      <c r="CB120" s="273"/>
      <c r="CC120" s="273"/>
      <c r="CD120" s="273"/>
      <c r="CE120" s="273"/>
      <c r="CF120" s="273"/>
      <c r="CG120" s="273"/>
      <c r="CH120" s="273"/>
      <c r="CI120" s="273"/>
      <c r="CJ120" s="273"/>
      <c r="CK120" s="273"/>
      <c r="CL120" s="273"/>
      <c r="CM120" s="273"/>
      <c r="CN120" s="273"/>
      <c r="CO120" s="273"/>
      <c r="CP120" s="273"/>
      <c r="CQ120" s="273"/>
      <c r="CR120" s="273"/>
      <c r="CS120" s="273"/>
      <c r="CT120" s="273"/>
      <c r="CU120" s="273"/>
      <c r="CV120" s="273"/>
      <c r="CW120" s="273"/>
      <c r="CX120" s="273"/>
      <c r="CY120" s="273"/>
      <c r="CZ120" s="273"/>
      <c r="DA120" s="273"/>
      <c r="DB120" s="273"/>
      <c r="DC120" s="273"/>
      <c r="DD120" s="273"/>
      <c r="DE120" s="273"/>
      <c r="DF120" s="273"/>
      <c r="DG120" s="273"/>
      <c r="DH120" s="273"/>
      <c r="DI120" s="273"/>
      <c r="DJ120" s="273"/>
      <c r="DK120" s="273"/>
      <c r="DL120" s="273"/>
      <c r="DM120" s="273"/>
      <c r="DN120" s="273"/>
      <c r="DO120" s="273"/>
      <c r="DP120" s="273"/>
      <c r="DQ120" s="273"/>
      <c r="DR120" s="273"/>
      <c r="DS120" s="273"/>
      <c r="DT120" s="273"/>
      <c r="DU120" s="273"/>
      <c r="DV120" s="273"/>
      <c r="DW120" s="273"/>
      <c r="DX120" s="273"/>
      <c r="DY120" s="273"/>
      <c r="DZ120" s="273"/>
      <c r="EA120" s="273"/>
      <c r="EB120" s="273"/>
      <c r="EC120" s="273"/>
      <c r="ED120" s="273"/>
      <c r="EE120" s="273"/>
      <c r="EF120" s="273"/>
      <c r="EG120" s="273"/>
      <c r="EH120" s="273"/>
      <c r="EI120" s="273"/>
      <c r="EJ120" s="273"/>
      <c r="EK120" s="273"/>
      <c r="EL120" s="273"/>
      <c r="EM120" s="273"/>
    </row>
    <row r="121" spans="1:143" ht="15" customHeight="1" x14ac:dyDescent="0.25"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  <c r="CH121" s="103"/>
      <c r="CI121" s="103"/>
      <c r="CJ121" s="103"/>
      <c r="CK121" s="103"/>
      <c r="CL121" s="103"/>
      <c r="CM121" s="103"/>
      <c r="CN121" s="103"/>
      <c r="CO121" s="103"/>
      <c r="CP121" s="103"/>
      <c r="CQ121" s="103"/>
      <c r="CR121" s="103"/>
      <c r="CS121" s="103"/>
      <c r="CT121" s="103"/>
      <c r="CU121" s="103"/>
      <c r="CV121" s="103"/>
      <c r="CW121" s="103"/>
      <c r="CX121" s="103"/>
      <c r="CY121" s="103"/>
      <c r="CZ121" s="103"/>
      <c r="DA121" s="103"/>
      <c r="DB121" s="103"/>
      <c r="DC121" s="103"/>
      <c r="DD121" s="103"/>
      <c r="DE121" s="103"/>
      <c r="DF121" s="103"/>
      <c r="DG121" s="103"/>
      <c r="DH121" s="103"/>
      <c r="DI121" s="103"/>
      <c r="DJ121" s="103"/>
      <c r="DK121" s="103"/>
      <c r="DL121" s="103"/>
      <c r="DM121" s="103"/>
      <c r="DN121" s="103"/>
      <c r="DO121" s="103"/>
      <c r="DP121" s="103"/>
      <c r="DQ121" s="103"/>
      <c r="DR121" s="103"/>
      <c r="DS121" s="103"/>
      <c r="DT121" s="103"/>
      <c r="DU121" s="103"/>
      <c r="DV121" s="103"/>
      <c r="DW121" s="103"/>
      <c r="DX121" s="103"/>
      <c r="DY121" s="103"/>
      <c r="DZ121" s="103"/>
      <c r="EA121" s="103"/>
      <c r="EB121" s="103"/>
      <c r="EC121" s="103"/>
      <c r="ED121" s="103"/>
      <c r="EE121" s="103"/>
      <c r="EF121" s="103"/>
      <c r="EG121" s="103"/>
      <c r="EH121" s="103"/>
      <c r="EI121" s="103"/>
      <c r="EJ121" s="103"/>
      <c r="EK121" s="103"/>
      <c r="EL121" s="103"/>
      <c r="EM121" s="103"/>
    </row>
    <row r="122" spans="1:143" ht="15" customHeight="1" x14ac:dyDescent="0.25">
      <c r="A122" s="94" t="s">
        <v>201</v>
      </c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0"/>
      <c r="AP122" s="250"/>
      <c r="AQ122" s="250"/>
      <c r="AR122" s="250"/>
      <c r="AS122" s="250"/>
      <c r="AT122" s="250"/>
      <c r="AU122" s="250"/>
      <c r="AV122" s="250"/>
      <c r="AW122" s="250"/>
      <c r="AX122" s="250"/>
      <c r="AY122" s="250"/>
      <c r="AZ122" s="250"/>
      <c r="BA122" s="250"/>
      <c r="BB122" s="250"/>
      <c r="BC122" s="250"/>
      <c r="BD122" s="250"/>
      <c r="BE122" s="250"/>
      <c r="BF122" s="250"/>
      <c r="BG122" s="250"/>
      <c r="BH122" s="250"/>
      <c r="BI122" s="250"/>
      <c r="BJ122" s="250"/>
      <c r="BK122" s="250"/>
      <c r="BL122" s="250"/>
      <c r="BM122" s="250"/>
      <c r="BN122" s="250"/>
      <c r="BO122" s="250"/>
      <c r="BP122" s="250"/>
      <c r="BQ122" s="250"/>
      <c r="BR122" s="250"/>
      <c r="BS122" s="250"/>
      <c r="BT122" s="250"/>
      <c r="BU122" s="250"/>
      <c r="BV122" s="250"/>
      <c r="BW122" s="250"/>
      <c r="BX122" s="250"/>
      <c r="BY122" s="250"/>
      <c r="BZ122" s="250"/>
      <c r="CA122" s="250"/>
      <c r="CB122" s="250"/>
      <c r="CC122" s="250"/>
      <c r="CD122" s="250"/>
      <c r="CE122" s="250"/>
      <c r="CF122" s="250"/>
      <c r="CG122" s="250"/>
      <c r="CH122" s="250"/>
      <c r="CI122" s="250"/>
      <c r="CJ122" s="250"/>
      <c r="CK122" s="250"/>
      <c r="CL122" s="250"/>
      <c r="CM122" s="250"/>
      <c r="CN122" s="250"/>
      <c r="CO122" s="250"/>
      <c r="CP122" s="250"/>
      <c r="CQ122" s="250"/>
      <c r="CR122" s="250"/>
      <c r="CS122" s="250"/>
      <c r="CT122" s="250"/>
      <c r="CU122" s="250"/>
      <c r="CV122" s="250"/>
      <c r="CW122" s="250"/>
      <c r="CX122" s="250"/>
      <c r="CY122" s="250"/>
      <c r="CZ122" s="250"/>
      <c r="DA122" s="250"/>
      <c r="DB122" s="250"/>
      <c r="DC122" s="250"/>
      <c r="DD122" s="250"/>
      <c r="DE122" s="250"/>
      <c r="DF122" s="250"/>
      <c r="DG122" s="250"/>
      <c r="DH122" s="250"/>
      <c r="DI122" s="250"/>
      <c r="DJ122" s="250"/>
      <c r="DK122" s="250"/>
      <c r="DL122" s="250"/>
      <c r="DM122" s="250"/>
      <c r="DN122" s="250"/>
      <c r="DO122" s="250"/>
      <c r="DP122" s="250"/>
      <c r="DQ122" s="250"/>
      <c r="DR122" s="250"/>
      <c r="DS122" s="250"/>
      <c r="DT122" s="250"/>
      <c r="DU122" s="250"/>
      <c r="DV122" s="250"/>
      <c r="DW122" s="250"/>
      <c r="DX122" s="250"/>
      <c r="DY122" s="250"/>
      <c r="DZ122" s="250"/>
      <c r="EA122" s="250"/>
      <c r="EB122" s="250"/>
      <c r="EC122" s="250"/>
      <c r="ED122" s="250"/>
      <c r="EE122" s="250"/>
      <c r="EF122" s="250"/>
      <c r="EG122" s="250"/>
      <c r="EH122" s="250"/>
      <c r="EI122" s="250"/>
      <c r="EJ122" s="250"/>
      <c r="EK122" s="250"/>
      <c r="EL122" s="250"/>
      <c r="EM122" s="250"/>
    </row>
    <row r="123" spans="1:143" ht="15" customHeight="1" x14ac:dyDescent="0.25"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  <c r="CH123" s="103"/>
      <c r="CI123" s="103"/>
      <c r="CJ123" s="103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3"/>
      <c r="CU123" s="103"/>
      <c r="CV123" s="103"/>
      <c r="CW123" s="103"/>
      <c r="CX123" s="103"/>
      <c r="CY123" s="103"/>
      <c r="CZ123" s="103"/>
      <c r="DA123" s="103"/>
      <c r="DB123" s="103"/>
      <c r="DC123" s="103"/>
      <c r="DD123" s="103"/>
      <c r="DE123" s="103"/>
      <c r="DF123" s="103"/>
      <c r="DG123" s="103"/>
      <c r="DH123" s="103"/>
      <c r="DI123" s="103"/>
      <c r="DJ123" s="103"/>
      <c r="DK123" s="103"/>
      <c r="DL123" s="103"/>
      <c r="DM123" s="103"/>
      <c r="DN123" s="103"/>
      <c r="DO123" s="103"/>
      <c r="DP123" s="103"/>
      <c r="DQ123" s="103"/>
      <c r="DR123" s="103"/>
      <c r="DS123" s="103"/>
      <c r="DT123" s="103"/>
      <c r="DU123" s="103"/>
      <c r="DV123" s="103"/>
      <c r="DW123" s="103"/>
      <c r="DX123" s="103"/>
      <c r="DY123" s="103"/>
      <c r="DZ123" s="103"/>
      <c r="EA123" s="103"/>
      <c r="EB123" s="103"/>
      <c r="EC123" s="103"/>
      <c r="ED123" s="103"/>
      <c r="EE123" s="103"/>
      <c r="EF123" s="103"/>
      <c r="EG123" s="103"/>
      <c r="EH123" s="103"/>
      <c r="EI123" s="103"/>
      <c r="EJ123" s="103"/>
      <c r="EK123" s="103"/>
      <c r="EL123" s="103"/>
      <c r="EM123" s="103"/>
    </row>
    <row r="124" spans="1:143" ht="15" customHeight="1" thickBot="1" x14ac:dyDescent="0.3">
      <c r="A124" s="251" t="s">
        <v>140</v>
      </c>
      <c r="B124" s="251"/>
      <c r="C124" s="252"/>
      <c r="D124" s="252"/>
      <c r="E124" s="251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5"/>
      <c r="AR124" s="265"/>
      <c r="AS124" s="265"/>
      <c r="AT124" s="265"/>
      <c r="AU124" s="265"/>
      <c r="AV124" s="265"/>
      <c r="AW124" s="265"/>
      <c r="AX124" s="265"/>
      <c r="AY124" s="265"/>
      <c r="AZ124" s="265"/>
      <c r="BA124" s="265"/>
      <c r="BB124" s="265"/>
      <c r="BC124" s="265"/>
      <c r="BD124" s="265"/>
      <c r="BE124" s="265"/>
      <c r="BF124" s="265"/>
      <c r="BG124" s="265"/>
      <c r="BH124" s="265"/>
      <c r="BI124" s="265"/>
      <c r="BJ124" s="265"/>
      <c r="BK124" s="265"/>
      <c r="BL124" s="265"/>
      <c r="BM124" s="265"/>
      <c r="BN124" s="265"/>
      <c r="BO124" s="265"/>
      <c r="BP124" s="265"/>
      <c r="BQ124" s="265"/>
      <c r="BR124" s="265"/>
      <c r="BS124" s="265"/>
      <c r="BT124" s="265"/>
      <c r="BU124" s="265"/>
      <c r="BV124" s="265"/>
      <c r="BW124" s="265"/>
      <c r="BX124" s="265"/>
      <c r="BY124" s="265"/>
      <c r="BZ124" s="265"/>
      <c r="CA124" s="265"/>
      <c r="CB124" s="265"/>
      <c r="CC124" s="265"/>
      <c r="CD124" s="265"/>
      <c r="CE124" s="265"/>
      <c r="CF124" s="265"/>
      <c r="CG124" s="265"/>
      <c r="CH124" s="265"/>
      <c r="CI124" s="265"/>
      <c r="CJ124" s="265"/>
      <c r="CK124" s="265"/>
      <c r="CL124" s="265"/>
      <c r="CM124" s="265"/>
      <c r="CN124" s="265"/>
      <c r="CO124" s="265"/>
      <c r="CP124" s="265"/>
      <c r="CQ124" s="265"/>
      <c r="CR124" s="265"/>
      <c r="CS124" s="265"/>
      <c r="CT124" s="265"/>
      <c r="CU124" s="265"/>
      <c r="CV124" s="265"/>
      <c r="CW124" s="265"/>
      <c r="CX124" s="265"/>
      <c r="CY124" s="265"/>
      <c r="CZ124" s="265"/>
      <c r="DA124" s="265"/>
      <c r="DB124" s="265"/>
      <c r="DC124" s="265"/>
      <c r="DD124" s="265"/>
      <c r="DE124" s="265"/>
      <c r="DF124" s="265"/>
      <c r="DG124" s="265"/>
      <c r="DH124" s="265"/>
      <c r="DI124" s="265"/>
      <c r="DJ124" s="265"/>
      <c r="DK124" s="265"/>
      <c r="DL124" s="265"/>
      <c r="DM124" s="265"/>
      <c r="DN124" s="265"/>
      <c r="DO124" s="265"/>
      <c r="DP124" s="265"/>
      <c r="DQ124" s="265"/>
      <c r="DR124" s="265"/>
      <c r="DS124" s="265"/>
      <c r="DT124" s="265"/>
      <c r="DU124" s="265"/>
      <c r="DV124" s="265"/>
      <c r="DW124" s="265"/>
      <c r="DX124" s="265"/>
      <c r="DY124" s="265"/>
      <c r="DZ124" s="265"/>
      <c r="EA124" s="265"/>
      <c r="EB124" s="265"/>
      <c r="EC124" s="265"/>
      <c r="ED124" s="265"/>
      <c r="EE124" s="265"/>
      <c r="EF124" s="265"/>
      <c r="EG124" s="265"/>
      <c r="EH124" s="265"/>
      <c r="EI124" s="265"/>
      <c r="EJ124" s="265"/>
      <c r="EK124" s="265"/>
      <c r="EL124" s="265"/>
      <c r="EM124" s="265"/>
    </row>
    <row r="125" spans="1:143" ht="15" customHeight="1" thickTop="1" x14ac:dyDescent="0.25"/>
  </sheetData>
  <pageMargins left="0.75" right="0.75" top="0.56000000000000005" bottom="0.87" header="0.5" footer="0.5"/>
  <pageSetup paperSize="9" scale="60" fitToWidth="3" fitToHeight="2" orientation="landscape" r:id="rId1"/>
  <headerFooter alignWithMargins="0">
    <oddFooter>&amp;L&amp;F&amp;R&amp;A</oddFooter>
  </headerFooter>
  <rowBreaks count="1" manualBreakCount="1">
    <brk id="83" max="4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89B3-4B07-431E-8919-D64CFA0D4BE4}">
  <sheetPr transitionEvaluation="1" codeName="Sheet6"/>
  <dimension ref="A1:EM65"/>
  <sheetViews>
    <sheetView showGridLines="0" defaultGridColor="0" colorId="22" zoomScaleNormal="100" zoomScaleSheetLayoutView="75" workbookViewId="0">
      <pane xSplit="5" ySplit="2" topLeftCell="F33" activePane="bottomRight" state="frozen"/>
      <selection pane="topRight" activeCell="G1" sqref="G1"/>
      <selection pane="bottomLeft" activeCell="A5" sqref="A5"/>
      <selection pane="bottomRight" sqref="A1:A1048576"/>
    </sheetView>
  </sheetViews>
  <sheetFormatPr defaultColWidth="9.7109375" defaultRowHeight="15" customHeight="1" x14ac:dyDescent="0.25"/>
  <cols>
    <col min="1" max="1" width="45.7109375" style="65" customWidth="1"/>
    <col min="2" max="2" width="8.28515625" style="65" customWidth="1"/>
    <col min="3" max="3" width="13.7109375" style="65" customWidth="1"/>
    <col min="4" max="4" width="8.28515625" style="65" customWidth="1"/>
    <col min="5" max="143" width="13.7109375" style="65" customWidth="1"/>
    <col min="144" max="16384" width="9.7109375" style="65"/>
  </cols>
  <sheetData>
    <row r="1" spans="1:143" ht="15" customHeight="1" thickTop="1" thickBot="1" x14ac:dyDescent="0.3">
      <c r="E1" s="94"/>
      <c r="F1" s="61">
        <v>44562</v>
      </c>
      <c r="G1" s="61">
        <f>F2+1</f>
        <v>44743</v>
      </c>
      <c r="H1" s="61">
        <f t="shared" ref="H1:BS1" si="0">G2+1</f>
        <v>44927</v>
      </c>
      <c r="I1" s="61">
        <f t="shared" si="0"/>
        <v>45108</v>
      </c>
      <c r="J1" s="61">
        <f t="shared" si="0"/>
        <v>45292</v>
      </c>
      <c r="K1" s="61">
        <f t="shared" si="0"/>
        <v>45474</v>
      </c>
      <c r="L1" s="61">
        <f t="shared" si="0"/>
        <v>45658</v>
      </c>
      <c r="M1" s="61">
        <f t="shared" si="0"/>
        <v>45839</v>
      </c>
      <c r="N1" s="61">
        <f t="shared" si="0"/>
        <v>46023</v>
      </c>
      <c r="O1" s="61">
        <f t="shared" si="0"/>
        <v>46204</v>
      </c>
      <c r="P1" s="61">
        <f t="shared" si="0"/>
        <v>46388</v>
      </c>
      <c r="Q1" s="61">
        <f t="shared" si="0"/>
        <v>46569</v>
      </c>
      <c r="R1" s="61">
        <f t="shared" si="0"/>
        <v>46753</v>
      </c>
      <c r="S1" s="61">
        <f t="shared" si="0"/>
        <v>46935</v>
      </c>
      <c r="T1" s="61">
        <f t="shared" si="0"/>
        <v>47119</v>
      </c>
      <c r="U1" s="61">
        <f t="shared" si="0"/>
        <v>47300</v>
      </c>
      <c r="V1" s="61">
        <f t="shared" si="0"/>
        <v>47484</v>
      </c>
      <c r="W1" s="61">
        <f t="shared" si="0"/>
        <v>47665</v>
      </c>
      <c r="X1" s="61">
        <f t="shared" si="0"/>
        <v>47849</v>
      </c>
      <c r="Y1" s="61">
        <f t="shared" si="0"/>
        <v>48030</v>
      </c>
      <c r="Z1" s="61">
        <f t="shared" si="0"/>
        <v>48214</v>
      </c>
      <c r="AA1" s="61">
        <f t="shared" si="0"/>
        <v>48396</v>
      </c>
      <c r="AB1" s="61">
        <f t="shared" si="0"/>
        <v>48580</v>
      </c>
      <c r="AC1" s="61">
        <f t="shared" si="0"/>
        <v>48761</v>
      </c>
      <c r="AD1" s="61">
        <f t="shared" si="0"/>
        <v>48945</v>
      </c>
      <c r="AE1" s="61">
        <f t="shared" si="0"/>
        <v>49126</v>
      </c>
      <c r="AF1" s="61">
        <f t="shared" si="0"/>
        <v>49310</v>
      </c>
      <c r="AG1" s="61">
        <f t="shared" si="0"/>
        <v>49491</v>
      </c>
      <c r="AH1" s="61">
        <f t="shared" si="0"/>
        <v>49675</v>
      </c>
      <c r="AI1" s="61">
        <f t="shared" si="0"/>
        <v>49857</v>
      </c>
      <c r="AJ1" s="61">
        <f t="shared" si="0"/>
        <v>50041</v>
      </c>
      <c r="AK1" s="61">
        <f t="shared" si="0"/>
        <v>50222</v>
      </c>
      <c r="AL1" s="61">
        <f t="shared" si="0"/>
        <v>50406</v>
      </c>
      <c r="AM1" s="61">
        <f t="shared" si="0"/>
        <v>50587</v>
      </c>
      <c r="AN1" s="61">
        <f t="shared" si="0"/>
        <v>50771</v>
      </c>
      <c r="AO1" s="61">
        <f t="shared" si="0"/>
        <v>50952</v>
      </c>
      <c r="AP1" s="61">
        <f t="shared" si="0"/>
        <v>51136</v>
      </c>
      <c r="AQ1" s="61">
        <f t="shared" si="0"/>
        <v>51318</v>
      </c>
      <c r="AR1" s="61">
        <f t="shared" si="0"/>
        <v>51502</v>
      </c>
      <c r="AS1" s="61">
        <f t="shared" si="0"/>
        <v>51683</v>
      </c>
      <c r="AT1" s="61">
        <f t="shared" si="0"/>
        <v>51867</v>
      </c>
      <c r="AU1" s="61">
        <f t="shared" si="0"/>
        <v>52048</v>
      </c>
      <c r="AV1" s="61">
        <f t="shared" si="0"/>
        <v>52232</v>
      </c>
      <c r="AW1" s="61">
        <f t="shared" si="0"/>
        <v>52413</v>
      </c>
      <c r="AX1" s="61">
        <f t="shared" si="0"/>
        <v>52597</v>
      </c>
      <c r="AY1" s="61">
        <f t="shared" si="0"/>
        <v>52779</v>
      </c>
      <c r="AZ1" s="61">
        <f t="shared" si="0"/>
        <v>52963</v>
      </c>
      <c r="BA1" s="61">
        <f t="shared" si="0"/>
        <v>53144</v>
      </c>
      <c r="BB1" s="61">
        <f t="shared" si="0"/>
        <v>53328</v>
      </c>
      <c r="BC1" s="61">
        <f t="shared" si="0"/>
        <v>53509</v>
      </c>
      <c r="BD1" s="61">
        <f t="shared" si="0"/>
        <v>53693</v>
      </c>
      <c r="BE1" s="61">
        <f t="shared" si="0"/>
        <v>53874</v>
      </c>
      <c r="BF1" s="61">
        <f t="shared" si="0"/>
        <v>54058</v>
      </c>
      <c r="BG1" s="61">
        <f t="shared" si="0"/>
        <v>54240</v>
      </c>
      <c r="BH1" s="61">
        <f t="shared" si="0"/>
        <v>54424</v>
      </c>
      <c r="BI1" s="61">
        <f t="shared" si="0"/>
        <v>54605</v>
      </c>
      <c r="BJ1" s="61">
        <f t="shared" si="0"/>
        <v>54789</v>
      </c>
      <c r="BK1" s="61">
        <f t="shared" si="0"/>
        <v>54970</v>
      </c>
      <c r="BL1" s="61">
        <f t="shared" si="0"/>
        <v>55154</v>
      </c>
      <c r="BM1" s="61">
        <f t="shared" si="0"/>
        <v>55335</v>
      </c>
      <c r="BN1" s="61">
        <f t="shared" si="0"/>
        <v>55519</v>
      </c>
      <c r="BO1" s="61">
        <f t="shared" si="0"/>
        <v>55701</v>
      </c>
      <c r="BP1" s="61">
        <f t="shared" si="0"/>
        <v>55885</v>
      </c>
      <c r="BQ1" s="61">
        <f t="shared" si="0"/>
        <v>56066</v>
      </c>
      <c r="BR1" s="61">
        <f t="shared" si="0"/>
        <v>56250</v>
      </c>
      <c r="BS1" s="61">
        <f t="shared" si="0"/>
        <v>56431</v>
      </c>
      <c r="BT1" s="61">
        <f t="shared" ref="BT1:EE1" si="1">BS2+1</f>
        <v>56615</v>
      </c>
      <c r="BU1" s="61">
        <f t="shared" si="1"/>
        <v>56796</v>
      </c>
      <c r="BV1" s="61">
        <f t="shared" si="1"/>
        <v>56980</v>
      </c>
      <c r="BW1" s="61">
        <f t="shared" si="1"/>
        <v>57162</v>
      </c>
      <c r="BX1" s="61">
        <f t="shared" si="1"/>
        <v>57346</v>
      </c>
      <c r="BY1" s="61">
        <f t="shared" si="1"/>
        <v>57527</v>
      </c>
      <c r="BZ1" s="61">
        <f t="shared" si="1"/>
        <v>57711</v>
      </c>
      <c r="CA1" s="61">
        <f t="shared" si="1"/>
        <v>57892</v>
      </c>
      <c r="CB1" s="61">
        <f t="shared" si="1"/>
        <v>58076</v>
      </c>
      <c r="CC1" s="61">
        <f t="shared" si="1"/>
        <v>58257</v>
      </c>
      <c r="CD1" s="61">
        <f t="shared" si="1"/>
        <v>58441</v>
      </c>
      <c r="CE1" s="61">
        <f t="shared" si="1"/>
        <v>58623</v>
      </c>
      <c r="CF1" s="61">
        <f t="shared" si="1"/>
        <v>58807</v>
      </c>
      <c r="CG1" s="61">
        <f t="shared" si="1"/>
        <v>58988</v>
      </c>
      <c r="CH1" s="61">
        <f t="shared" si="1"/>
        <v>59172</v>
      </c>
      <c r="CI1" s="61">
        <f t="shared" si="1"/>
        <v>59353</v>
      </c>
      <c r="CJ1" s="61">
        <f t="shared" si="1"/>
        <v>59537</v>
      </c>
      <c r="CK1" s="61">
        <f t="shared" si="1"/>
        <v>59718</v>
      </c>
      <c r="CL1" s="61">
        <f t="shared" si="1"/>
        <v>59902</v>
      </c>
      <c r="CM1" s="61">
        <f t="shared" si="1"/>
        <v>60084</v>
      </c>
      <c r="CN1" s="61">
        <f t="shared" si="1"/>
        <v>60268</v>
      </c>
      <c r="CO1" s="61">
        <f t="shared" si="1"/>
        <v>60449</v>
      </c>
      <c r="CP1" s="61">
        <f t="shared" si="1"/>
        <v>60633</v>
      </c>
      <c r="CQ1" s="61">
        <f t="shared" si="1"/>
        <v>60814</v>
      </c>
      <c r="CR1" s="61">
        <f t="shared" si="1"/>
        <v>60998</v>
      </c>
      <c r="CS1" s="61">
        <f t="shared" si="1"/>
        <v>61179</v>
      </c>
      <c r="CT1" s="61">
        <f t="shared" si="1"/>
        <v>61363</v>
      </c>
      <c r="CU1" s="61">
        <f t="shared" si="1"/>
        <v>61545</v>
      </c>
      <c r="CV1" s="61">
        <f t="shared" si="1"/>
        <v>61729</v>
      </c>
      <c r="CW1" s="61">
        <f t="shared" si="1"/>
        <v>61910</v>
      </c>
      <c r="CX1" s="61">
        <f t="shared" si="1"/>
        <v>62094</v>
      </c>
      <c r="CY1" s="61">
        <f t="shared" si="1"/>
        <v>62275</v>
      </c>
      <c r="CZ1" s="61">
        <f t="shared" si="1"/>
        <v>62459</v>
      </c>
      <c r="DA1" s="61">
        <f t="shared" si="1"/>
        <v>62640</v>
      </c>
      <c r="DB1" s="61">
        <f t="shared" si="1"/>
        <v>62824</v>
      </c>
      <c r="DC1" s="61">
        <f t="shared" si="1"/>
        <v>63006</v>
      </c>
      <c r="DD1" s="61">
        <f t="shared" si="1"/>
        <v>63190</v>
      </c>
      <c r="DE1" s="61">
        <f t="shared" si="1"/>
        <v>63371</v>
      </c>
      <c r="DF1" s="61">
        <f t="shared" si="1"/>
        <v>63555</v>
      </c>
      <c r="DG1" s="61">
        <f t="shared" si="1"/>
        <v>63736</v>
      </c>
      <c r="DH1" s="61">
        <f t="shared" si="1"/>
        <v>63920</v>
      </c>
      <c r="DI1" s="61">
        <f t="shared" si="1"/>
        <v>64101</v>
      </c>
      <c r="DJ1" s="61">
        <f t="shared" si="1"/>
        <v>64285</v>
      </c>
      <c r="DK1" s="61">
        <f t="shared" si="1"/>
        <v>64467</v>
      </c>
      <c r="DL1" s="61">
        <f t="shared" si="1"/>
        <v>64651</v>
      </c>
      <c r="DM1" s="61">
        <f t="shared" si="1"/>
        <v>64832</v>
      </c>
      <c r="DN1" s="61">
        <f t="shared" si="1"/>
        <v>65016</v>
      </c>
      <c r="DO1" s="61">
        <f t="shared" si="1"/>
        <v>65197</v>
      </c>
      <c r="DP1" s="61">
        <f t="shared" si="1"/>
        <v>65381</v>
      </c>
      <c r="DQ1" s="61">
        <f t="shared" si="1"/>
        <v>65562</v>
      </c>
      <c r="DR1" s="61">
        <f t="shared" si="1"/>
        <v>65746</v>
      </c>
      <c r="DS1" s="61">
        <f t="shared" si="1"/>
        <v>65928</v>
      </c>
      <c r="DT1" s="61">
        <f t="shared" si="1"/>
        <v>66112</v>
      </c>
      <c r="DU1" s="61">
        <f t="shared" si="1"/>
        <v>66293</v>
      </c>
      <c r="DV1" s="61">
        <f t="shared" si="1"/>
        <v>66477</v>
      </c>
      <c r="DW1" s="61">
        <f t="shared" si="1"/>
        <v>66658</v>
      </c>
      <c r="DX1" s="61">
        <f t="shared" si="1"/>
        <v>66842</v>
      </c>
      <c r="DY1" s="61">
        <f t="shared" si="1"/>
        <v>67023</v>
      </c>
      <c r="DZ1" s="61">
        <f t="shared" si="1"/>
        <v>67207</v>
      </c>
      <c r="EA1" s="61">
        <f t="shared" si="1"/>
        <v>67389</v>
      </c>
      <c r="EB1" s="61">
        <f t="shared" si="1"/>
        <v>67573</v>
      </c>
      <c r="EC1" s="61">
        <f t="shared" si="1"/>
        <v>67754</v>
      </c>
      <c r="ED1" s="61">
        <f t="shared" si="1"/>
        <v>67938</v>
      </c>
      <c r="EE1" s="61">
        <f t="shared" si="1"/>
        <v>68119</v>
      </c>
      <c r="EF1" s="61">
        <f t="shared" ref="EF1:EM1" si="2">EE2+1</f>
        <v>68303</v>
      </c>
      <c r="EG1" s="61">
        <f t="shared" si="2"/>
        <v>68484</v>
      </c>
      <c r="EH1" s="61">
        <f t="shared" si="2"/>
        <v>68668</v>
      </c>
      <c r="EI1" s="61">
        <f t="shared" si="2"/>
        <v>68850</v>
      </c>
      <c r="EJ1" s="61">
        <f t="shared" si="2"/>
        <v>69034</v>
      </c>
      <c r="EK1" s="61">
        <f t="shared" si="2"/>
        <v>69215</v>
      </c>
      <c r="EL1" s="61">
        <f t="shared" si="2"/>
        <v>69399</v>
      </c>
      <c r="EM1" s="61">
        <f t="shared" si="2"/>
        <v>69580</v>
      </c>
    </row>
    <row r="2" spans="1:143" ht="15" customHeight="1" thickTop="1" thickBot="1" x14ac:dyDescent="0.3">
      <c r="A2" s="112" t="s">
        <v>94</v>
      </c>
      <c r="B2" s="66"/>
      <c r="E2" s="62">
        <v>44561</v>
      </c>
      <c r="F2" s="63">
        <f t="shared" ref="F2:BQ2" si="3">IF(MONTH(F1)=1,DATE(YEAR(F1),6,30),DATE(YEAR(F1),12,31))</f>
        <v>44742</v>
      </c>
      <c r="G2" s="63">
        <f t="shared" si="3"/>
        <v>44926</v>
      </c>
      <c r="H2" s="63">
        <f t="shared" si="3"/>
        <v>45107</v>
      </c>
      <c r="I2" s="63">
        <f t="shared" si="3"/>
        <v>45291</v>
      </c>
      <c r="J2" s="63">
        <f t="shared" si="3"/>
        <v>45473</v>
      </c>
      <c r="K2" s="63">
        <f t="shared" si="3"/>
        <v>45657</v>
      </c>
      <c r="L2" s="63">
        <f t="shared" si="3"/>
        <v>45838</v>
      </c>
      <c r="M2" s="63">
        <f t="shared" si="3"/>
        <v>46022</v>
      </c>
      <c r="N2" s="63">
        <f t="shared" si="3"/>
        <v>46203</v>
      </c>
      <c r="O2" s="63">
        <f t="shared" si="3"/>
        <v>46387</v>
      </c>
      <c r="P2" s="63">
        <f t="shared" si="3"/>
        <v>46568</v>
      </c>
      <c r="Q2" s="63">
        <f t="shared" si="3"/>
        <v>46752</v>
      </c>
      <c r="R2" s="63">
        <f t="shared" si="3"/>
        <v>46934</v>
      </c>
      <c r="S2" s="63">
        <f t="shared" si="3"/>
        <v>47118</v>
      </c>
      <c r="T2" s="63">
        <f t="shared" si="3"/>
        <v>47299</v>
      </c>
      <c r="U2" s="63">
        <f t="shared" si="3"/>
        <v>47483</v>
      </c>
      <c r="V2" s="63">
        <f t="shared" si="3"/>
        <v>47664</v>
      </c>
      <c r="W2" s="63">
        <f t="shared" si="3"/>
        <v>47848</v>
      </c>
      <c r="X2" s="63">
        <f t="shared" si="3"/>
        <v>48029</v>
      </c>
      <c r="Y2" s="63">
        <f t="shared" si="3"/>
        <v>48213</v>
      </c>
      <c r="Z2" s="63">
        <f t="shared" si="3"/>
        <v>48395</v>
      </c>
      <c r="AA2" s="63">
        <f t="shared" si="3"/>
        <v>48579</v>
      </c>
      <c r="AB2" s="63">
        <f t="shared" si="3"/>
        <v>48760</v>
      </c>
      <c r="AC2" s="63">
        <f t="shared" si="3"/>
        <v>48944</v>
      </c>
      <c r="AD2" s="63">
        <f t="shared" si="3"/>
        <v>49125</v>
      </c>
      <c r="AE2" s="63">
        <f t="shared" si="3"/>
        <v>49309</v>
      </c>
      <c r="AF2" s="63">
        <f t="shared" si="3"/>
        <v>49490</v>
      </c>
      <c r="AG2" s="63">
        <f t="shared" si="3"/>
        <v>49674</v>
      </c>
      <c r="AH2" s="63">
        <f t="shared" si="3"/>
        <v>49856</v>
      </c>
      <c r="AI2" s="63">
        <f t="shared" si="3"/>
        <v>50040</v>
      </c>
      <c r="AJ2" s="63">
        <f t="shared" si="3"/>
        <v>50221</v>
      </c>
      <c r="AK2" s="63">
        <f t="shared" si="3"/>
        <v>50405</v>
      </c>
      <c r="AL2" s="63">
        <f t="shared" si="3"/>
        <v>50586</v>
      </c>
      <c r="AM2" s="63">
        <f t="shared" si="3"/>
        <v>50770</v>
      </c>
      <c r="AN2" s="63">
        <f t="shared" si="3"/>
        <v>50951</v>
      </c>
      <c r="AO2" s="63">
        <f t="shared" si="3"/>
        <v>51135</v>
      </c>
      <c r="AP2" s="63">
        <f t="shared" si="3"/>
        <v>51317</v>
      </c>
      <c r="AQ2" s="63">
        <f t="shared" si="3"/>
        <v>51501</v>
      </c>
      <c r="AR2" s="63">
        <f t="shared" si="3"/>
        <v>51682</v>
      </c>
      <c r="AS2" s="63">
        <f t="shared" si="3"/>
        <v>51866</v>
      </c>
      <c r="AT2" s="63">
        <f t="shared" si="3"/>
        <v>52047</v>
      </c>
      <c r="AU2" s="63">
        <f t="shared" si="3"/>
        <v>52231</v>
      </c>
      <c r="AV2" s="63">
        <f t="shared" si="3"/>
        <v>52412</v>
      </c>
      <c r="AW2" s="63">
        <f t="shared" si="3"/>
        <v>52596</v>
      </c>
      <c r="AX2" s="63">
        <f t="shared" si="3"/>
        <v>52778</v>
      </c>
      <c r="AY2" s="63">
        <f t="shared" si="3"/>
        <v>52962</v>
      </c>
      <c r="AZ2" s="63">
        <f t="shared" si="3"/>
        <v>53143</v>
      </c>
      <c r="BA2" s="63">
        <f t="shared" si="3"/>
        <v>53327</v>
      </c>
      <c r="BB2" s="63">
        <f t="shared" si="3"/>
        <v>53508</v>
      </c>
      <c r="BC2" s="63">
        <f t="shared" si="3"/>
        <v>53692</v>
      </c>
      <c r="BD2" s="63">
        <f t="shared" si="3"/>
        <v>53873</v>
      </c>
      <c r="BE2" s="63">
        <f t="shared" si="3"/>
        <v>54057</v>
      </c>
      <c r="BF2" s="63">
        <f t="shared" si="3"/>
        <v>54239</v>
      </c>
      <c r="BG2" s="63">
        <f t="shared" si="3"/>
        <v>54423</v>
      </c>
      <c r="BH2" s="63">
        <f t="shared" si="3"/>
        <v>54604</v>
      </c>
      <c r="BI2" s="63">
        <f t="shared" si="3"/>
        <v>54788</v>
      </c>
      <c r="BJ2" s="63">
        <f t="shared" si="3"/>
        <v>54969</v>
      </c>
      <c r="BK2" s="63">
        <f t="shared" si="3"/>
        <v>55153</v>
      </c>
      <c r="BL2" s="63">
        <f t="shared" si="3"/>
        <v>55334</v>
      </c>
      <c r="BM2" s="63">
        <f t="shared" si="3"/>
        <v>55518</v>
      </c>
      <c r="BN2" s="63">
        <f t="shared" si="3"/>
        <v>55700</v>
      </c>
      <c r="BO2" s="63">
        <f t="shared" si="3"/>
        <v>55884</v>
      </c>
      <c r="BP2" s="63">
        <f t="shared" si="3"/>
        <v>56065</v>
      </c>
      <c r="BQ2" s="63">
        <f t="shared" si="3"/>
        <v>56249</v>
      </c>
      <c r="BR2" s="63">
        <f t="shared" ref="BR2:EC2" si="4">IF(MONTH(BR1)=1,DATE(YEAR(BR1),6,30),DATE(YEAR(BR1),12,31))</f>
        <v>56430</v>
      </c>
      <c r="BS2" s="63">
        <f t="shared" si="4"/>
        <v>56614</v>
      </c>
      <c r="BT2" s="63">
        <f t="shared" si="4"/>
        <v>56795</v>
      </c>
      <c r="BU2" s="63">
        <f t="shared" si="4"/>
        <v>56979</v>
      </c>
      <c r="BV2" s="63">
        <f t="shared" si="4"/>
        <v>57161</v>
      </c>
      <c r="BW2" s="63">
        <f t="shared" si="4"/>
        <v>57345</v>
      </c>
      <c r="BX2" s="63">
        <f t="shared" si="4"/>
        <v>57526</v>
      </c>
      <c r="BY2" s="63">
        <f t="shared" si="4"/>
        <v>57710</v>
      </c>
      <c r="BZ2" s="63">
        <f t="shared" si="4"/>
        <v>57891</v>
      </c>
      <c r="CA2" s="63">
        <f t="shared" si="4"/>
        <v>58075</v>
      </c>
      <c r="CB2" s="63">
        <f t="shared" si="4"/>
        <v>58256</v>
      </c>
      <c r="CC2" s="63">
        <f t="shared" si="4"/>
        <v>58440</v>
      </c>
      <c r="CD2" s="63">
        <f t="shared" si="4"/>
        <v>58622</v>
      </c>
      <c r="CE2" s="63">
        <f t="shared" si="4"/>
        <v>58806</v>
      </c>
      <c r="CF2" s="63">
        <f t="shared" si="4"/>
        <v>58987</v>
      </c>
      <c r="CG2" s="63">
        <f t="shared" si="4"/>
        <v>59171</v>
      </c>
      <c r="CH2" s="63">
        <f t="shared" si="4"/>
        <v>59352</v>
      </c>
      <c r="CI2" s="63">
        <f t="shared" si="4"/>
        <v>59536</v>
      </c>
      <c r="CJ2" s="63">
        <f t="shared" si="4"/>
        <v>59717</v>
      </c>
      <c r="CK2" s="63">
        <f t="shared" si="4"/>
        <v>59901</v>
      </c>
      <c r="CL2" s="63">
        <f t="shared" si="4"/>
        <v>60083</v>
      </c>
      <c r="CM2" s="63">
        <f t="shared" si="4"/>
        <v>60267</v>
      </c>
      <c r="CN2" s="63">
        <f t="shared" si="4"/>
        <v>60448</v>
      </c>
      <c r="CO2" s="63">
        <f t="shared" si="4"/>
        <v>60632</v>
      </c>
      <c r="CP2" s="63">
        <f t="shared" si="4"/>
        <v>60813</v>
      </c>
      <c r="CQ2" s="63">
        <f t="shared" si="4"/>
        <v>60997</v>
      </c>
      <c r="CR2" s="63">
        <f t="shared" si="4"/>
        <v>61178</v>
      </c>
      <c r="CS2" s="63">
        <f t="shared" si="4"/>
        <v>61362</v>
      </c>
      <c r="CT2" s="63">
        <f t="shared" si="4"/>
        <v>61544</v>
      </c>
      <c r="CU2" s="63">
        <f t="shared" si="4"/>
        <v>61728</v>
      </c>
      <c r="CV2" s="63">
        <f t="shared" si="4"/>
        <v>61909</v>
      </c>
      <c r="CW2" s="63">
        <f t="shared" si="4"/>
        <v>62093</v>
      </c>
      <c r="CX2" s="63">
        <f t="shared" si="4"/>
        <v>62274</v>
      </c>
      <c r="CY2" s="63">
        <f t="shared" si="4"/>
        <v>62458</v>
      </c>
      <c r="CZ2" s="63">
        <f t="shared" si="4"/>
        <v>62639</v>
      </c>
      <c r="DA2" s="63">
        <f t="shared" si="4"/>
        <v>62823</v>
      </c>
      <c r="DB2" s="63">
        <f t="shared" si="4"/>
        <v>63005</v>
      </c>
      <c r="DC2" s="63">
        <f t="shared" si="4"/>
        <v>63189</v>
      </c>
      <c r="DD2" s="63">
        <f t="shared" si="4"/>
        <v>63370</v>
      </c>
      <c r="DE2" s="63">
        <f t="shared" si="4"/>
        <v>63554</v>
      </c>
      <c r="DF2" s="63">
        <f t="shared" si="4"/>
        <v>63735</v>
      </c>
      <c r="DG2" s="63">
        <f t="shared" si="4"/>
        <v>63919</v>
      </c>
      <c r="DH2" s="63">
        <f t="shared" si="4"/>
        <v>64100</v>
      </c>
      <c r="DI2" s="63">
        <f t="shared" si="4"/>
        <v>64284</v>
      </c>
      <c r="DJ2" s="63">
        <f t="shared" si="4"/>
        <v>64466</v>
      </c>
      <c r="DK2" s="63">
        <f t="shared" si="4"/>
        <v>64650</v>
      </c>
      <c r="DL2" s="63">
        <f t="shared" si="4"/>
        <v>64831</v>
      </c>
      <c r="DM2" s="63">
        <f t="shared" si="4"/>
        <v>65015</v>
      </c>
      <c r="DN2" s="63">
        <f t="shared" si="4"/>
        <v>65196</v>
      </c>
      <c r="DO2" s="63">
        <f t="shared" si="4"/>
        <v>65380</v>
      </c>
      <c r="DP2" s="63">
        <f t="shared" si="4"/>
        <v>65561</v>
      </c>
      <c r="DQ2" s="63">
        <f t="shared" si="4"/>
        <v>65745</v>
      </c>
      <c r="DR2" s="63">
        <f t="shared" si="4"/>
        <v>65927</v>
      </c>
      <c r="DS2" s="63">
        <f t="shared" si="4"/>
        <v>66111</v>
      </c>
      <c r="DT2" s="63">
        <f t="shared" si="4"/>
        <v>66292</v>
      </c>
      <c r="DU2" s="63">
        <f t="shared" si="4"/>
        <v>66476</v>
      </c>
      <c r="DV2" s="63">
        <f t="shared" si="4"/>
        <v>66657</v>
      </c>
      <c r="DW2" s="63">
        <f t="shared" si="4"/>
        <v>66841</v>
      </c>
      <c r="DX2" s="63">
        <f t="shared" si="4"/>
        <v>67022</v>
      </c>
      <c r="DY2" s="63">
        <f t="shared" si="4"/>
        <v>67206</v>
      </c>
      <c r="DZ2" s="63">
        <f t="shared" si="4"/>
        <v>67388</v>
      </c>
      <c r="EA2" s="63">
        <f t="shared" si="4"/>
        <v>67572</v>
      </c>
      <c r="EB2" s="63">
        <f t="shared" si="4"/>
        <v>67753</v>
      </c>
      <c r="EC2" s="63">
        <f t="shared" si="4"/>
        <v>67937</v>
      </c>
      <c r="ED2" s="63">
        <f t="shared" ref="ED2:EM2" si="5">IF(MONTH(ED1)=1,DATE(YEAR(ED1),6,30),DATE(YEAR(ED1),12,31))</f>
        <v>68118</v>
      </c>
      <c r="EE2" s="63">
        <f t="shared" si="5"/>
        <v>68302</v>
      </c>
      <c r="EF2" s="63">
        <f t="shared" si="5"/>
        <v>68483</v>
      </c>
      <c r="EG2" s="63">
        <f t="shared" si="5"/>
        <v>68667</v>
      </c>
      <c r="EH2" s="63">
        <f t="shared" si="5"/>
        <v>68849</v>
      </c>
      <c r="EI2" s="63">
        <f t="shared" si="5"/>
        <v>69033</v>
      </c>
      <c r="EJ2" s="63">
        <f t="shared" si="5"/>
        <v>69214</v>
      </c>
      <c r="EK2" s="63">
        <f t="shared" si="5"/>
        <v>69398</v>
      </c>
      <c r="EL2" s="63">
        <f t="shared" si="5"/>
        <v>69579</v>
      </c>
      <c r="EM2" s="63">
        <f t="shared" si="5"/>
        <v>69763</v>
      </c>
    </row>
    <row r="3" spans="1:143" ht="15" customHeight="1" x14ac:dyDescent="0.25">
      <c r="A3" s="65" t="s">
        <v>55</v>
      </c>
      <c r="E3" s="147">
        <v>44561</v>
      </c>
      <c r="F3" s="147">
        <f>DATE(YEAR(F2),IF(MONTH(F2)&lt;=6,6,12),IF(MONTH(F2)&lt;=6,30,31))</f>
        <v>44742</v>
      </c>
      <c r="G3" s="147">
        <f t="shared" ref="G3:BR3" si="6">DATE(YEAR(G2),IF(MONTH(G2)&lt;=6,6,12),IF(MONTH(G2)&lt;=6,30,31))</f>
        <v>44926</v>
      </c>
      <c r="H3" s="147">
        <f t="shared" si="6"/>
        <v>45107</v>
      </c>
      <c r="I3" s="147">
        <f t="shared" si="6"/>
        <v>45291</v>
      </c>
      <c r="J3" s="147">
        <f t="shared" si="6"/>
        <v>45473</v>
      </c>
      <c r="K3" s="147">
        <f t="shared" si="6"/>
        <v>45657</v>
      </c>
      <c r="L3" s="147">
        <f t="shared" si="6"/>
        <v>45838</v>
      </c>
      <c r="M3" s="147">
        <f t="shared" si="6"/>
        <v>46022</v>
      </c>
      <c r="N3" s="147">
        <f t="shared" si="6"/>
        <v>46203</v>
      </c>
      <c r="O3" s="147">
        <f t="shared" si="6"/>
        <v>46387</v>
      </c>
      <c r="P3" s="147">
        <f t="shared" si="6"/>
        <v>46568</v>
      </c>
      <c r="Q3" s="147">
        <f t="shared" si="6"/>
        <v>46752</v>
      </c>
      <c r="R3" s="147">
        <f t="shared" si="6"/>
        <v>46934</v>
      </c>
      <c r="S3" s="147">
        <f t="shared" si="6"/>
        <v>47118</v>
      </c>
      <c r="T3" s="147">
        <f t="shared" si="6"/>
        <v>47299</v>
      </c>
      <c r="U3" s="147">
        <f t="shared" si="6"/>
        <v>47483</v>
      </c>
      <c r="V3" s="147">
        <f t="shared" si="6"/>
        <v>47664</v>
      </c>
      <c r="W3" s="147">
        <f t="shared" si="6"/>
        <v>47848</v>
      </c>
      <c r="X3" s="147">
        <f t="shared" si="6"/>
        <v>48029</v>
      </c>
      <c r="Y3" s="147">
        <f t="shared" si="6"/>
        <v>48213</v>
      </c>
      <c r="Z3" s="147">
        <f t="shared" si="6"/>
        <v>48395</v>
      </c>
      <c r="AA3" s="147">
        <f t="shared" si="6"/>
        <v>48579</v>
      </c>
      <c r="AB3" s="147">
        <f t="shared" si="6"/>
        <v>48760</v>
      </c>
      <c r="AC3" s="147">
        <f t="shared" si="6"/>
        <v>48944</v>
      </c>
      <c r="AD3" s="147">
        <f t="shared" si="6"/>
        <v>49125</v>
      </c>
      <c r="AE3" s="147">
        <f t="shared" si="6"/>
        <v>49309</v>
      </c>
      <c r="AF3" s="147">
        <f t="shared" si="6"/>
        <v>49490</v>
      </c>
      <c r="AG3" s="147">
        <f t="shared" si="6"/>
        <v>49674</v>
      </c>
      <c r="AH3" s="147">
        <f t="shared" si="6"/>
        <v>49856</v>
      </c>
      <c r="AI3" s="147">
        <f t="shared" si="6"/>
        <v>50040</v>
      </c>
      <c r="AJ3" s="147">
        <f t="shared" si="6"/>
        <v>50221</v>
      </c>
      <c r="AK3" s="147">
        <f t="shared" si="6"/>
        <v>50405</v>
      </c>
      <c r="AL3" s="147">
        <f t="shared" si="6"/>
        <v>50586</v>
      </c>
      <c r="AM3" s="147">
        <f t="shared" si="6"/>
        <v>50770</v>
      </c>
      <c r="AN3" s="147">
        <f t="shared" si="6"/>
        <v>50951</v>
      </c>
      <c r="AO3" s="147">
        <f t="shared" si="6"/>
        <v>51135</v>
      </c>
      <c r="AP3" s="147">
        <f t="shared" si="6"/>
        <v>51317</v>
      </c>
      <c r="AQ3" s="147">
        <f t="shared" si="6"/>
        <v>51501</v>
      </c>
      <c r="AR3" s="147">
        <f t="shared" si="6"/>
        <v>51682</v>
      </c>
      <c r="AS3" s="147">
        <f t="shared" si="6"/>
        <v>51866</v>
      </c>
      <c r="AT3" s="147">
        <f t="shared" si="6"/>
        <v>52047</v>
      </c>
      <c r="AU3" s="147">
        <f t="shared" si="6"/>
        <v>52231</v>
      </c>
      <c r="AV3" s="147">
        <f t="shared" si="6"/>
        <v>52412</v>
      </c>
      <c r="AW3" s="147">
        <f t="shared" si="6"/>
        <v>52596</v>
      </c>
      <c r="AX3" s="147">
        <f t="shared" si="6"/>
        <v>52778</v>
      </c>
      <c r="AY3" s="147">
        <f t="shared" si="6"/>
        <v>52962</v>
      </c>
      <c r="AZ3" s="147">
        <f t="shared" si="6"/>
        <v>53143</v>
      </c>
      <c r="BA3" s="147">
        <f t="shared" si="6"/>
        <v>53327</v>
      </c>
      <c r="BB3" s="147">
        <f t="shared" si="6"/>
        <v>53508</v>
      </c>
      <c r="BC3" s="147">
        <f t="shared" si="6"/>
        <v>53692</v>
      </c>
      <c r="BD3" s="147">
        <f t="shared" si="6"/>
        <v>53873</v>
      </c>
      <c r="BE3" s="147">
        <f t="shared" si="6"/>
        <v>54057</v>
      </c>
      <c r="BF3" s="147">
        <f t="shared" si="6"/>
        <v>54239</v>
      </c>
      <c r="BG3" s="147">
        <f t="shared" si="6"/>
        <v>54423</v>
      </c>
      <c r="BH3" s="147">
        <f t="shared" si="6"/>
        <v>54604</v>
      </c>
      <c r="BI3" s="147">
        <f t="shared" si="6"/>
        <v>54788</v>
      </c>
      <c r="BJ3" s="147">
        <f t="shared" si="6"/>
        <v>54969</v>
      </c>
      <c r="BK3" s="147">
        <f t="shared" si="6"/>
        <v>55153</v>
      </c>
      <c r="BL3" s="147">
        <f t="shared" si="6"/>
        <v>55334</v>
      </c>
      <c r="BM3" s="147">
        <f t="shared" si="6"/>
        <v>55518</v>
      </c>
      <c r="BN3" s="147">
        <f t="shared" si="6"/>
        <v>55700</v>
      </c>
      <c r="BO3" s="147">
        <f t="shared" si="6"/>
        <v>55884</v>
      </c>
      <c r="BP3" s="147">
        <f t="shared" si="6"/>
        <v>56065</v>
      </c>
      <c r="BQ3" s="147">
        <f t="shared" si="6"/>
        <v>56249</v>
      </c>
      <c r="BR3" s="147">
        <f t="shared" si="6"/>
        <v>56430</v>
      </c>
      <c r="BS3" s="147">
        <f t="shared" ref="BS3:DJ3" si="7">DATE(YEAR(BS2),IF(MONTH(BS2)&lt;=6,6,12),IF(MONTH(BS2)&lt;=6,30,31))</f>
        <v>56614</v>
      </c>
      <c r="BT3" s="147">
        <f t="shared" si="7"/>
        <v>56795</v>
      </c>
      <c r="BU3" s="147">
        <f t="shared" si="7"/>
        <v>56979</v>
      </c>
      <c r="BV3" s="147">
        <f t="shared" si="7"/>
        <v>57161</v>
      </c>
      <c r="BW3" s="147">
        <f t="shared" si="7"/>
        <v>57345</v>
      </c>
      <c r="BX3" s="147">
        <f t="shared" si="7"/>
        <v>57526</v>
      </c>
      <c r="BY3" s="147">
        <f t="shared" si="7"/>
        <v>57710</v>
      </c>
      <c r="BZ3" s="147">
        <f t="shared" si="7"/>
        <v>57891</v>
      </c>
      <c r="CA3" s="147">
        <f t="shared" si="7"/>
        <v>58075</v>
      </c>
      <c r="CB3" s="147">
        <f t="shared" si="7"/>
        <v>58256</v>
      </c>
      <c r="CC3" s="147">
        <f t="shared" si="7"/>
        <v>58440</v>
      </c>
      <c r="CD3" s="147">
        <f t="shared" si="7"/>
        <v>58622</v>
      </c>
      <c r="CE3" s="147">
        <f t="shared" si="7"/>
        <v>58806</v>
      </c>
      <c r="CF3" s="147">
        <f t="shared" si="7"/>
        <v>58987</v>
      </c>
      <c r="CG3" s="147">
        <f t="shared" si="7"/>
        <v>59171</v>
      </c>
      <c r="CH3" s="147">
        <f t="shared" si="7"/>
        <v>59352</v>
      </c>
      <c r="CI3" s="147">
        <f t="shared" si="7"/>
        <v>59536</v>
      </c>
      <c r="CJ3" s="147">
        <f t="shared" si="7"/>
        <v>59717</v>
      </c>
      <c r="CK3" s="147">
        <f t="shared" si="7"/>
        <v>59901</v>
      </c>
      <c r="CL3" s="147">
        <f t="shared" si="7"/>
        <v>60083</v>
      </c>
      <c r="CM3" s="147">
        <f t="shared" si="7"/>
        <v>60267</v>
      </c>
      <c r="CN3" s="147">
        <f t="shared" si="7"/>
        <v>60448</v>
      </c>
      <c r="CO3" s="147">
        <f t="shared" si="7"/>
        <v>60632</v>
      </c>
      <c r="CP3" s="147">
        <f t="shared" si="7"/>
        <v>60813</v>
      </c>
      <c r="CQ3" s="147">
        <f t="shared" si="7"/>
        <v>60997</v>
      </c>
      <c r="CR3" s="147">
        <f t="shared" si="7"/>
        <v>61178</v>
      </c>
      <c r="CS3" s="147">
        <f t="shared" si="7"/>
        <v>61362</v>
      </c>
      <c r="CT3" s="147">
        <f t="shared" si="7"/>
        <v>61544</v>
      </c>
      <c r="CU3" s="147">
        <f t="shared" si="7"/>
        <v>61728</v>
      </c>
      <c r="CV3" s="147">
        <f t="shared" si="7"/>
        <v>61909</v>
      </c>
      <c r="CW3" s="147">
        <f t="shared" si="7"/>
        <v>62093</v>
      </c>
      <c r="CX3" s="147">
        <f t="shared" si="7"/>
        <v>62274</v>
      </c>
      <c r="CY3" s="147">
        <f t="shared" si="7"/>
        <v>62458</v>
      </c>
      <c r="CZ3" s="147">
        <f t="shared" si="7"/>
        <v>62639</v>
      </c>
      <c r="DA3" s="147">
        <f t="shared" si="7"/>
        <v>62823</v>
      </c>
      <c r="DB3" s="147">
        <f t="shared" si="7"/>
        <v>63005</v>
      </c>
      <c r="DC3" s="147">
        <f t="shared" si="7"/>
        <v>63189</v>
      </c>
      <c r="DD3" s="147">
        <f t="shared" si="7"/>
        <v>63370</v>
      </c>
      <c r="DE3" s="147">
        <f t="shared" si="7"/>
        <v>63554</v>
      </c>
      <c r="DF3" s="147">
        <f t="shared" si="7"/>
        <v>63735</v>
      </c>
      <c r="DG3" s="147">
        <f t="shared" si="7"/>
        <v>63919</v>
      </c>
      <c r="DH3" s="147">
        <f t="shared" si="7"/>
        <v>64100</v>
      </c>
      <c r="DI3" s="147">
        <f t="shared" si="7"/>
        <v>64284</v>
      </c>
      <c r="DJ3" s="147">
        <f t="shared" si="7"/>
        <v>64466</v>
      </c>
      <c r="DK3" s="147">
        <f>DATE(YEAR(DK2),IF(MONTH(DK2)&lt;=6,6,12),IF(MONTH(DK2)&lt;=6,30,31))</f>
        <v>64650</v>
      </c>
      <c r="DL3" s="147">
        <f>DATE(YEAR(DL2),IF(MONTH(DL2)&lt;=6,6,12),IF(MONTH(DL2)&lt;=6,30,31))</f>
        <v>64831</v>
      </c>
      <c r="DM3" s="147">
        <f t="shared" ref="DM3:EM3" si="8">DATE(YEAR(DM2),IF(MONTH(DM2)&lt;=6,6,12),IF(MONTH(DM2)&lt;=6,30,31))</f>
        <v>65015</v>
      </c>
      <c r="DN3" s="147">
        <f t="shared" si="8"/>
        <v>65196</v>
      </c>
      <c r="DO3" s="147">
        <f t="shared" si="8"/>
        <v>65380</v>
      </c>
      <c r="DP3" s="147">
        <f t="shared" si="8"/>
        <v>65561</v>
      </c>
      <c r="DQ3" s="147">
        <f t="shared" si="8"/>
        <v>65745</v>
      </c>
      <c r="DR3" s="147">
        <f t="shared" si="8"/>
        <v>65927</v>
      </c>
      <c r="DS3" s="147">
        <f t="shared" si="8"/>
        <v>66111</v>
      </c>
      <c r="DT3" s="147">
        <f t="shared" si="8"/>
        <v>66292</v>
      </c>
      <c r="DU3" s="147">
        <f t="shared" si="8"/>
        <v>66476</v>
      </c>
      <c r="DV3" s="147">
        <f t="shared" si="8"/>
        <v>66657</v>
      </c>
      <c r="DW3" s="147">
        <f t="shared" si="8"/>
        <v>66841</v>
      </c>
      <c r="DX3" s="147">
        <f t="shared" si="8"/>
        <v>67022</v>
      </c>
      <c r="DY3" s="147">
        <f t="shared" si="8"/>
        <v>67206</v>
      </c>
      <c r="DZ3" s="147">
        <f t="shared" si="8"/>
        <v>67388</v>
      </c>
      <c r="EA3" s="147">
        <f t="shared" si="8"/>
        <v>67572</v>
      </c>
      <c r="EB3" s="147">
        <f t="shared" si="8"/>
        <v>67753</v>
      </c>
      <c r="EC3" s="147">
        <f t="shared" si="8"/>
        <v>67937</v>
      </c>
      <c r="ED3" s="147">
        <f t="shared" si="8"/>
        <v>68118</v>
      </c>
      <c r="EE3" s="147">
        <f t="shared" si="8"/>
        <v>68302</v>
      </c>
      <c r="EF3" s="147">
        <f t="shared" si="8"/>
        <v>68483</v>
      </c>
      <c r="EG3" s="147">
        <f t="shared" si="8"/>
        <v>68667</v>
      </c>
      <c r="EH3" s="147">
        <f t="shared" si="8"/>
        <v>68849</v>
      </c>
      <c r="EI3" s="147">
        <f t="shared" si="8"/>
        <v>69033</v>
      </c>
      <c r="EJ3" s="147">
        <f t="shared" si="8"/>
        <v>69214</v>
      </c>
      <c r="EK3" s="147">
        <f t="shared" si="8"/>
        <v>69398</v>
      </c>
      <c r="EL3" s="147">
        <f t="shared" si="8"/>
        <v>69579</v>
      </c>
      <c r="EM3" s="147">
        <f t="shared" si="8"/>
        <v>69763</v>
      </c>
    </row>
    <row r="4" spans="1:143" ht="15" customHeight="1" x14ac:dyDescent="0.25">
      <c r="A4" s="65" t="s">
        <v>56</v>
      </c>
      <c r="E4" s="147"/>
      <c r="F4" s="147">
        <f t="shared" ref="F4:BQ4" si="9">DATE(YEAR(F2),12,31)</f>
        <v>44926</v>
      </c>
      <c r="G4" s="147">
        <f t="shared" si="9"/>
        <v>44926</v>
      </c>
      <c r="H4" s="147">
        <f t="shared" si="9"/>
        <v>45291</v>
      </c>
      <c r="I4" s="147">
        <f t="shared" si="9"/>
        <v>45291</v>
      </c>
      <c r="J4" s="147">
        <f t="shared" si="9"/>
        <v>45657</v>
      </c>
      <c r="K4" s="147">
        <f t="shared" si="9"/>
        <v>45657</v>
      </c>
      <c r="L4" s="147">
        <f t="shared" si="9"/>
        <v>46022</v>
      </c>
      <c r="M4" s="147">
        <f t="shared" si="9"/>
        <v>46022</v>
      </c>
      <c r="N4" s="147">
        <f t="shared" si="9"/>
        <v>46387</v>
      </c>
      <c r="O4" s="147">
        <f t="shared" si="9"/>
        <v>46387</v>
      </c>
      <c r="P4" s="147">
        <f t="shared" si="9"/>
        <v>46752</v>
      </c>
      <c r="Q4" s="147">
        <f t="shared" si="9"/>
        <v>46752</v>
      </c>
      <c r="R4" s="147">
        <f t="shared" si="9"/>
        <v>47118</v>
      </c>
      <c r="S4" s="147">
        <f t="shared" si="9"/>
        <v>47118</v>
      </c>
      <c r="T4" s="147">
        <f t="shared" si="9"/>
        <v>47483</v>
      </c>
      <c r="U4" s="147">
        <f t="shared" si="9"/>
        <v>47483</v>
      </c>
      <c r="V4" s="147">
        <f t="shared" si="9"/>
        <v>47848</v>
      </c>
      <c r="W4" s="147">
        <f t="shared" si="9"/>
        <v>47848</v>
      </c>
      <c r="X4" s="147">
        <f t="shared" si="9"/>
        <v>48213</v>
      </c>
      <c r="Y4" s="147">
        <f t="shared" si="9"/>
        <v>48213</v>
      </c>
      <c r="Z4" s="147">
        <f t="shared" si="9"/>
        <v>48579</v>
      </c>
      <c r="AA4" s="147">
        <f t="shared" si="9"/>
        <v>48579</v>
      </c>
      <c r="AB4" s="147">
        <f t="shared" si="9"/>
        <v>48944</v>
      </c>
      <c r="AC4" s="147">
        <f t="shared" si="9"/>
        <v>48944</v>
      </c>
      <c r="AD4" s="147">
        <f t="shared" si="9"/>
        <v>49309</v>
      </c>
      <c r="AE4" s="147">
        <f t="shared" si="9"/>
        <v>49309</v>
      </c>
      <c r="AF4" s="147">
        <f t="shared" si="9"/>
        <v>49674</v>
      </c>
      <c r="AG4" s="147">
        <f t="shared" si="9"/>
        <v>49674</v>
      </c>
      <c r="AH4" s="147">
        <f t="shared" si="9"/>
        <v>50040</v>
      </c>
      <c r="AI4" s="147">
        <f t="shared" si="9"/>
        <v>50040</v>
      </c>
      <c r="AJ4" s="147">
        <f t="shared" si="9"/>
        <v>50405</v>
      </c>
      <c r="AK4" s="147">
        <f t="shared" si="9"/>
        <v>50405</v>
      </c>
      <c r="AL4" s="147">
        <f t="shared" si="9"/>
        <v>50770</v>
      </c>
      <c r="AM4" s="147">
        <f t="shared" si="9"/>
        <v>50770</v>
      </c>
      <c r="AN4" s="147">
        <f t="shared" si="9"/>
        <v>51135</v>
      </c>
      <c r="AO4" s="147">
        <f t="shared" si="9"/>
        <v>51135</v>
      </c>
      <c r="AP4" s="147">
        <f t="shared" si="9"/>
        <v>51501</v>
      </c>
      <c r="AQ4" s="147">
        <f t="shared" si="9"/>
        <v>51501</v>
      </c>
      <c r="AR4" s="147">
        <f t="shared" si="9"/>
        <v>51866</v>
      </c>
      <c r="AS4" s="147">
        <f t="shared" si="9"/>
        <v>51866</v>
      </c>
      <c r="AT4" s="147">
        <f t="shared" si="9"/>
        <v>52231</v>
      </c>
      <c r="AU4" s="147">
        <f t="shared" si="9"/>
        <v>52231</v>
      </c>
      <c r="AV4" s="147">
        <f t="shared" si="9"/>
        <v>52596</v>
      </c>
      <c r="AW4" s="147">
        <f t="shared" si="9"/>
        <v>52596</v>
      </c>
      <c r="AX4" s="147">
        <f t="shared" si="9"/>
        <v>52962</v>
      </c>
      <c r="AY4" s="147">
        <f t="shared" si="9"/>
        <v>52962</v>
      </c>
      <c r="AZ4" s="147">
        <f t="shared" si="9"/>
        <v>53327</v>
      </c>
      <c r="BA4" s="147">
        <f t="shared" si="9"/>
        <v>53327</v>
      </c>
      <c r="BB4" s="147">
        <f t="shared" si="9"/>
        <v>53692</v>
      </c>
      <c r="BC4" s="147">
        <f t="shared" si="9"/>
        <v>53692</v>
      </c>
      <c r="BD4" s="147">
        <f t="shared" si="9"/>
        <v>54057</v>
      </c>
      <c r="BE4" s="147">
        <f t="shared" si="9"/>
        <v>54057</v>
      </c>
      <c r="BF4" s="147">
        <f t="shared" si="9"/>
        <v>54423</v>
      </c>
      <c r="BG4" s="147">
        <f t="shared" si="9"/>
        <v>54423</v>
      </c>
      <c r="BH4" s="147">
        <f t="shared" si="9"/>
        <v>54788</v>
      </c>
      <c r="BI4" s="147">
        <f t="shared" si="9"/>
        <v>54788</v>
      </c>
      <c r="BJ4" s="147">
        <f t="shared" si="9"/>
        <v>55153</v>
      </c>
      <c r="BK4" s="147">
        <f t="shared" si="9"/>
        <v>55153</v>
      </c>
      <c r="BL4" s="147">
        <f t="shared" si="9"/>
        <v>55518</v>
      </c>
      <c r="BM4" s="147">
        <f t="shared" si="9"/>
        <v>55518</v>
      </c>
      <c r="BN4" s="147">
        <f t="shared" si="9"/>
        <v>55884</v>
      </c>
      <c r="BO4" s="147">
        <f t="shared" si="9"/>
        <v>55884</v>
      </c>
      <c r="BP4" s="147">
        <f t="shared" si="9"/>
        <v>56249</v>
      </c>
      <c r="BQ4" s="147">
        <f t="shared" si="9"/>
        <v>56249</v>
      </c>
      <c r="BR4" s="147">
        <f t="shared" ref="BR4:DJ4" si="10">DATE(YEAR(BR2),12,31)</f>
        <v>56614</v>
      </c>
      <c r="BS4" s="147">
        <f t="shared" si="10"/>
        <v>56614</v>
      </c>
      <c r="BT4" s="147">
        <f t="shared" si="10"/>
        <v>56979</v>
      </c>
      <c r="BU4" s="147">
        <f t="shared" si="10"/>
        <v>56979</v>
      </c>
      <c r="BV4" s="147">
        <f t="shared" si="10"/>
        <v>57345</v>
      </c>
      <c r="BW4" s="147">
        <f t="shared" si="10"/>
        <v>57345</v>
      </c>
      <c r="BX4" s="147">
        <f t="shared" si="10"/>
        <v>57710</v>
      </c>
      <c r="BY4" s="147">
        <f t="shared" si="10"/>
        <v>57710</v>
      </c>
      <c r="BZ4" s="147">
        <f t="shared" si="10"/>
        <v>58075</v>
      </c>
      <c r="CA4" s="147">
        <f t="shared" si="10"/>
        <v>58075</v>
      </c>
      <c r="CB4" s="147">
        <f t="shared" si="10"/>
        <v>58440</v>
      </c>
      <c r="CC4" s="147">
        <f t="shared" si="10"/>
        <v>58440</v>
      </c>
      <c r="CD4" s="147">
        <f t="shared" si="10"/>
        <v>58806</v>
      </c>
      <c r="CE4" s="147">
        <f t="shared" si="10"/>
        <v>58806</v>
      </c>
      <c r="CF4" s="147">
        <f t="shared" si="10"/>
        <v>59171</v>
      </c>
      <c r="CG4" s="147">
        <f t="shared" si="10"/>
        <v>59171</v>
      </c>
      <c r="CH4" s="147">
        <f t="shared" si="10"/>
        <v>59536</v>
      </c>
      <c r="CI4" s="147">
        <f t="shared" si="10"/>
        <v>59536</v>
      </c>
      <c r="CJ4" s="147">
        <f t="shared" si="10"/>
        <v>59901</v>
      </c>
      <c r="CK4" s="147">
        <f t="shared" si="10"/>
        <v>59901</v>
      </c>
      <c r="CL4" s="147">
        <f t="shared" si="10"/>
        <v>60267</v>
      </c>
      <c r="CM4" s="147">
        <f t="shared" si="10"/>
        <v>60267</v>
      </c>
      <c r="CN4" s="147">
        <f t="shared" si="10"/>
        <v>60632</v>
      </c>
      <c r="CO4" s="147">
        <f t="shared" si="10"/>
        <v>60632</v>
      </c>
      <c r="CP4" s="147">
        <f t="shared" si="10"/>
        <v>60997</v>
      </c>
      <c r="CQ4" s="147">
        <f t="shared" si="10"/>
        <v>60997</v>
      </c>
      <c r="CR4" s="147">
        <f t="shared" si="10"/>
        <v>61362</v>
      </c>
      <c r="CS4" s="147">
        <f t="shared" si="10"/>
        <v>61362</v>
      </c>
      <c r="CT4" s="147">
        <f t="shared" si="10"/>
        <v>61728</v>
      </c>
      <c r="CU4" s="147">
        <f t="shared" si="10"/>
        <v>61728</v>
      </c>
      <c r="CV4" s="147">
        <f t="shared" si="10"/>
        <v>62093</v>
      </c>
      <c r="CW4" s="147">
        <f t="shared" si="10"/>
        <v>62093</v>
      </c>
      <c r="CX4" s="147">
        <f t="shared" si="10"/>
        <v>62458</v>
      </c>
      <c r="CY4" s="147">
        <f t="shared" si="10"/>
        <v>62458</v>
      </c>
      <c r="CZ4" s="147">
        <f t="shared" si="10"/>
        <v>62823</v>
      </c>
      <c r="DA4" s="147">
        <f t="shared" si="10"/>
        <v>62823</v>
      </c>
      <c r="DB4" s="147">
        <f t="shared" si="10"/>
        <v>63189</v>
      </c>
      <c r="DC4" s="147">
        <f t="shared" si="10"/>
        <v>63189</v>
      </c>
      <c r="DD4" s="147">
        <f t="shared" si="10"/>
        <v>63554</v>
      </c>
      <c r="DE4" s="147">
        <f t="shared" si="10"/>
        <v>63554</v>
      </c>
      <c r="DF4" s="147">
        <f t="shared" si="10"/>
        <v>63919</v>
      </c>
      <c r="DG4" s="147">
        <f t="shared" si="10"/>
        <v>63919</v>
      </c>
      <c r="DH4" s="147">
        <f t="shared" si="10"/>
        <v>64284</v>
      </c>
      <c r="DI4" s="147">
        <f t="shared" si="10"/>
        <v>64284</v>
      </c>
      <c r="DJ4" s="147">
        <f t="shared" si="10"/>
        <v>64650</v>
      </c>
      <c r="DK4" s="147">
        <f>DATE(YEAR(DK2),12,31)</f>
        <v>64650</v>
      </c>
      <c r="DL4" s="147">
        <f>DATE(YEAR(DL2),12,31)</f>
        <v>65015</v>
      </c>
      <c r="DM4" s="147">
        <f t="shared" ref="DM4:EM4" si="11">DATE(YEAR(DM2),12,31)</f>
        <v>65015</v>
      </c>
      <c r="DN4" s="147">
        <f t="shared" si="11"/>
        <v>65380</v>
      </c>
      <c r="DO4" s="147">
        <f t="shared" si="11"/>
        <v>65380</v>
      </c>
      <c r="DP4" s="147">
        <f t="shared" si="11"/>
        <v>65745</v>
      </c>
      <c r="DQ4" s="147">
        <f t="shared" si="11"/>
        <v>65745</v>
      </c>
      <c r="DR4" s="147">
        <f t="shared" si="11"/>
        <v>66111</v>
      </c>
      <c r="DS4" s="147">
        <f t="shared" si="11"/>
        <v>66111</v>
      </c>
      <c r="DT4" s="147">
        <f t="shared" si="11"/>
        <v>66476</v>
      </c>
      <c r="DU4" s="147">
        <f t="shared" si="11"/>
        <v>66476</v>
      </c>
      <c r="DV4" s="147">
        <f t="shared" si="11"/>
        <v>66841</v>
      </c>
      <c r="DW4" s="147">
        <f t="shared" si="11"/>
        <v>66841</v>
      </c>
      <c r="DX4" s="147">
        <f t="shared" si="11"/>
        <v>67206</v>
      </c>
      <c r="DY4" s="147">
        <f t="shared" si="11"/>
        <v>67206</v>
      </c>
      <c r="DZ4" s="147">
        <f t="shared" si="11"/>
        <v>67572</v>
      </c>
      <c r="EA4" s="147">
        <f t="shared" si="11"/>
        <v>67572</v>
      </c>
      <c r="EB4" s="147">
        <f t="shared" si="11"/>
        <v>67937</v>
      </c>
      <c r="EC4" s="147">
        <f t="shared" si="11"/>
        <v>67937</v>
      </c>
      <c r="ED4" s="147">
        <f t="shared" si="11"/>
        <v>68302</v>
      </c>
      <c r="EE4" s="147">
        <f t="shared" si="11"/>
        <v>68302</v>
      </c>
      <c r="EF4" s="147">
        <f t="shared" si="11"/>
        <v>68667</v>
      </c>
      <c r="EG4" s="147">
        <f t="shared" si="11"/>
        <v>68667</v>
      </c>
      <c r="EH4" s="147">
        <f t="shared" si="11"/>
        <v>69033</v>
      </c>
      <c r="EI4" s="147">
        <f t="shared" si="11"/>
        <v>69033</v>
      </c>
      <c r="EJ4" s="147">
        <f t="shared" si="11"/>
        <v>69398</v>
      </c>
      <c r="EK4" s="147">
        <f t="shared" si="11"/>
        <v>69398</v>
      </c>
      <c r="EL4" s="147">
        <f t="shared" si="11"/>
        <v>69763</v>
      </c>
      <c r="EM4" s="147">
        <f t="shared" si="11"/>
        <v>69763</v>
      </c>
    </row>
    <row r="5" spans="1:143" ht="15" customHeight="1" x14ac:dyDescent="0.25">
      <c r="A5" s="68" t="s">
        <v>57</v>
      </c>
      <c r="B5" s="68"/>
      <c r="C5" s="68"/>
      <c r="D5" s="68"/>
      <c r="E5" s="95"/>
      <c r="F5" s="142">
        <f>YEAR(F2)</f>
        <v>2022</v>
      </c>
      <c r="G5" s="142">
        <f t="shared" ref="G5:BR5" si="12">YEAR(G2)</f>
        <v>2022</v>
      </c>
      <c r="H5" s="142">
        <f t="shared" si="12"/>
        <v>2023</v>
      </c>
      <c r="I5" s="142">
        <f t="shared" si="12"/>
        <v>2023</v>
      </c>
      <c r="J5" s="142">
        <f t="shared" si="12"/>
        <v>2024</v>
      </c>
      <c r="K5" s="142">
        <f t="shared" si="12"/>
        <v>2024</v>
      </c>
      <c r="L5" s="142">
        <f t="shared" si="12"/>
        <v>2025</v>
      </c>
      <c r="M5" s="142">
        <f t="shared" si="12"/>
        <v>2025</v>
      </c>
      <c r="N5" s="142">
        <f t="shared" si="12"/>
        <v>2026</v>
      </c>
      <c r="O5" s="142">
        <f t="shared" si="12"/>
        <v>2026</v>
      </c>
      <c r="P5" s="142">
        <f t="shared" si="12"/>
        <v>2027</v>
      </c>
      <c r="Q5" s="142">
        <f t="shared" si="12"/>
        <v>2027</v>
      </c>
      <c r="R5" s="142">
        <f t="shared" si="12"/>
        <v>2028</v>
      </c>
      <c r="S5" s="142">
        <f t="shared" si="12"/>
        <v>2028</v>
      </c>
      <c r="T5" s="142">
        <f t="shared" si="12"/>
        <v>2029</v>
      </c>
      <c r="U5" s="142">
        <f t="shared" si="12"/>
        <v>2029</v>
      </c>
      <c r="V5" s="142">
        <f t="shared" si="12"/>
        <v>2030</v>
      </c>
      <c r="W5" s="142">
        <f t="shared" si="12"/>
        <v>2030</v>
      </c>
      <c r="X5" s="142">
        <f t="shared" si="12"/>
        <v>2031</v>
      </c>
      <c r="Y5" s="142">
        <f t="shared" si="12"/>
        <v>2031</v>
      </c>
      <c r="Z5" s="142">
        <f t="shared" si="12"/>
        <v>2032</v>
      </c>
      <c r="AA5" s="142">
        <f t="shared" si="12"/>
        <v>2032</v>
      </c>
      <c r="AB5" s="142">
        <f t="shared" si="12"/>
        <v>2033</v>
      </c>
      <c r="AC5" s="142">
        <f t="shared" si="12"/>
        <v>2033</v>
      </c>
      <c r="AD5" s="142">
        <f t="shared" si="12"/>
        <v>2034</v>
      </c>
      <c r="AE5" s="142">
        <f t="shared" si="12"/>
        <v>2034</v>
      </c>
      <c r="AF5" s="142">
        <f t="shared" si="12"/>
        <v>2035</v>
      </c>
      <c r="AG5" s="142">
        <f t="shared" si="12"/>
        <v>2035</v>
      </c>
      <c r="AH5" s="142">
        <f t="shared" si="12"/>
        <v>2036</v>
      </c>
      <c r="AI5" s="142">
        <f t="shared" si="12"/>
        <v>2036</v>
      </c>
      <c r="AJ5" s="142">
        <f t="shared" si="12"/>
        <v>2037</v>
      </c>
      <c r="AK5" s="142">
        <f t="shared" si="12"/>
        <v>2037</v>
      </c>
      <c r="AL5" s="142">
        <f t="shared" si="12"/>
        <v>2038</v>
      </c>
      <c r="AM5" s="142">
        <f t="shared" si="12"/>
        <v>2038</v>
      </c>
      <c r="AN5" s="142">
        <f t="shared" si="12"/>
        <v>2039</v>
      </c>
      <c r="AO5" s="142">
        <f t="shared" si="12"/>
        <v>2039</v>
      </c>
      <c r="AP5" s="142">
        <f t="shared" si="12"/>
        <v>2040</v>
      </c>
      <c r="AQ5" s="142">
        <f t="shared" si="12"/>
        <v>2040</v>
      </c>
      <c r="AR5" s="142">
        <f t="shared" si="12"/>
        <v>2041</v>
      </c>
      <c r="AS5" s="142">
        <f t="shared" si="12"/>
        <v>2041</v>
      </c>
      <c r="AT5" s="142">
        <f t="shared" si="12"/>
        <v>2042</v>
      </c>
      <c r="AU5" s="142">
        <f t="shared" si="12"/>
        <v>2042</v>
      </c>
      <c r="AV5" s="142">
        <f t="shared" si="12"/>
        <v>2043</v>
      </c>
      <c r="AW5" s="142">
        <f t="shared" si="12"/>
        <v>2043</v>
      </c>
      <c r="AX5" s="142">
        <f t="shared" si="12"/>
        <v>2044</v>
      </c>
      <c r="AY5" s="142">
        <f t="shared" si="12"/>
        <v>2044</v>
      </c>
      <c r="AZ5" s="142">
        <f t="shared" si="12"/>
        <v>2045</v>
      </c>
      <c r="BA5" s="142">
        <f t="shared" si="12"/>
        <v>2045</v>
      </c>
      <c r="BB5" s="142">
        <f t="shared" si="12"/>
        <v>2046</v>
      </c>
      <c r="BC5" s="142">
        <f t="shared" si="12"/>
        <v>2046</v>
      </c>
      <c r="BD5" s="142">
        <f t="shared" si="12"/>
        <v>2047</v>
      </c>
      <c r="BE5" s="142">
        <f t="shared" si="12"/>
        <v>2047</v>
      </c>
      <c r="BF5" s="142">
        <f t="shared" si="12"/>
        <v>2048</v>
      </c>
      <c r="BG5" s="142">
        <f t="shared" si="12"/>
        <v>2048</v>
      </c>
      <c r="BH5" s="142">
        <f t="shared" si="12"/>
        <v>2049</v>
      </c>
      <c r="BI5" s="142">
        <f t="shared" si="12"/>
        <v>2049</v>
      </c>
      <c r="BJ5" s="142">
        <f t="shared" si="12"/>
        <v>2050</v>
      </c>
      <c r="BK5" s="142">
        <f t="shared" si="12"/>
        <v>2050</v>
      </c>
      <c r="BL5" s="142">
        <f t="shared" si="12"/>
        <v>2051</v>
      </c>
      <c r="BM5" s="142">
        <f t="shared" si="12"/>
        <v>2051</v>
      </c>
      <c r="BN5" s="142">
        <f t="shared" si="12"/>
        <v>2052</v>
      </c>
      <c r="BO5" s="142">
        <f t="shared" si="12"/>
        <v>2052</v>
      </c>
      <c r="BP5" s="142">
        <f t="shared" si="12"/>
        <v>2053</v>
      </c>
      <c r="BQ5" s="142">
        <f t="shared" si="12"/>
        <v>2053</v>
      </c>
      <c r="BR5" s="142">
        <f t="shared" si="12"/>
        <v>2054</v>
      </c>
      <c r="BS5" s="142">
        <f t="shared" ref="BS5:DJ5" si="13">YEAR(BS2)</f>
        <v>2054</v>
      </c>
      <c r="BT5" s="142">
        <f t="shared" si="13"/>
        <v>2055</v>
      </c>
      <c r="BU5" s="142">
        <f t="shared" si="13"/>
        <v>2055</v>
      </c>
      <c r="BV5" s="142">
        <f t="shared" si="13"/>
        <v>2056</v>
      </c>
      <c r="BW5" s="142">
        <f t="shared" si="13"/>
        <v>2056</v>
      </c>
      <c r="BX5" s="142">
        <f t="shared" si="13"/>
        <v>2057</v>
      </c>
      <c r="BY5" s="142">
        <f t="shared" si="13"/>
        <v>2057</v>
      </c>
      <c r="BZ5" s="142">
        <f t="shared" si="13"/>
        <v>2058</v>
      </c>
      <c r="CA5" s="142">
        <f t="shared" si="13"/>
        <v>2058</v>
      </c>
      <c r="CB5" s="142">
        <f t="shared" si="13"/>
        <v>2059</v>
      </c>
      <c r="CC5" s="142">
        <f t="shared" si="13"/>
        <v>2059</v>
      </c>
      <c r="CD5" s="142">
        <f t="shared" si="13"/>
        <v>2060</v>
      </c>
      <c r="CE5" s="142">
        <f t="shared" si="13"/>
        <v>2060</v>
      </c>
      <c r="CF5" s="142">
        <f t="shared" si="13"/>
        <v>2061</v>
      </c>
      <c r="CG5" s="142">
        <f t="shared" si="13"/>
        <v>2061</v>
      </c>
      <c r="CH5" s="142">
        <f t="shared" si="13"/>
        <v>2062</v>
      </c>
      <c r="CI5" s="142">
        <f t="shared" si="13"/>
        <v>2062</v>
      </c>
      <c r="CJ5" s="142">
        <f t="shared" si="13"/>
        <v>2063</v>
      </c>
      <c r="CK5" s="142">
        <f t="shared" si="13"/>
        <v>2063</v>
      </c>
      <c r="CL5" s="142">
        <f t="shared" si="13"/>
        <v>2064</v>
      </c>
      <c r="CM5" s="142">
        <f t="shared" si="13"/>
        <v>2064</v>
      </c>
      <c r="CN5" s="142">
        <f t="shared" si="13"/>
        <v>2065</v>
      </c>
      <c r="CO5" s="142">
        <f t="shared" si="13"/>
        <v>2065</v>
      </c>
      <c r="CP5" s="142">
        <f t="shared" si="13"/>
        <v>2066</v>
      </c>
      <c r="CQ5" s="142">
        <f t="shared" si="13"/>
        <v>2066</v>
      </c>
      <c r="CR5" s="142">
        <f t="shared" si="13"/>
        <v>2067</v>
      </c>
      <c r="CS5" s="142">
        <f t="shared" si="13"/>
        <v>2067</v>
      </c>
      <c r="CT5" s="142">
        <f t="shared" si="13"/>
        <v>2068</v>
      </c>
      <c r="CU5" s="142">
        <f t="shared" si="13"/>
        <v>2068</v>
      </c>
      <c r="CV5" s="142">
        <f t="shared" si="13"/>
        <v>2069</v>
      </c>
      <c r="CW5" s="142">
        <f t="shared" si="13"/>
        <v>2069</v>
      </c>
      <c r="CX5" s="142">
        <f t="shared" si="13"/>
        <v>2070</v>
      </c>
      <c r="CY5" s="142">
        <f t="shared" si="13"/>
        <v>2070</v>
      </c>
      <c r="CZ5" s="142">
        <f t="shared" si="13"/>
        <v>2071</v>
      </c>
      <c r="DA5" s="142">
        <f t="shared" si="13"/>
        <v>2071</v>
      </c>
      <c r="DB5" s="142">
        <f t="shared" si="13"/>
        <v>2072</v>
      </c>
      <c r="DC5" s="142">
        <f t="shared" si="13"/>
        <v>2072</v>
      </c>
      <c r="DD5" s="142">
        <f t="shared" si="13"/>
        <v>2073</v>
      </c>
      <c r="DE5" s="142">
        <f t="shared" si="13"/>
        <v>2073</v>
      </c>
      <c r="DF5" s="142">
        <f t="shared" si="13"/>
        <v>2074</v>
      </c>
      <c r="DG5" s="142">
        <f t="shared" si="13"/>
        <v>2074</v>
      </c>
      <c r="DH5" s="142">
        <f t="shared" si="13"/>
        <v>2075</v>
      </c>
      <c r="DI5" s="142">
        <f t="shared" si="13"/>
        <v>2075</v>
      </c>
      <c r="DJ5" s="142">
        <f t="shared" si="13"/>
        <v>2076</v>
      </c>
      <c r="DK5" s="142">
        <f>YEAR(DK2)</f>
        <v>2076</v>
      </c>
      <c r="DL5" s="142">
        <f>YEAR(DL2)</f>
        <v>2077</v>
      </c>
      <c r="DM5" s="142">
        <f t="shared" ref="DM5:EM5" si="14">YEAR(DM2)</f>
        <v>2077</v>
      </c>
      <c r="DN5" s="142">
        <f t="shared" si="14"/>
        <v>2078</v>
      </c>
      <c r="DO5" s="142">
        <f t="shared" si="14"/>
        <v>2078</v>
      </c>
      <c r="DP5" s="142">
        <f t="shared" si="14"/>
        <v>2079</v>
      </c>
      <c r="DQ5" s="142">
        <f t="shared" si="14"/>
        <v>2079</v>
      </c>
      <c r="DR5" s="142">
        <f t="shared" si="14"/>
        <v>2080</v>
      </c>
      <c r="DS5" s="142">
        <f t="shared" si="14"/>
        <v>2080</v>
      </c>
      <c r="DT5" s="142">
        <f t="shared" si="14"/>
        <v>2081</v>
      </c>
      <c r="DU5" s="142">
        <f t="shared" si="14"/>
        <v>2081</v>
      </c>
      <c r="DV5" s="142">
        <f t="shared" si="14"/>
        <v>2082</v>
      </c>
      <c r="DW5" s="142">
        <f t="shared" si="14"/>
        <v>2082</v>
      </c>
      <c r="DX5" s="142">
        <f t="shared" si="14"/>
        <v>2083</v>
      </c>
      <c r="DY5" s="142">
        <f t="shared" si="14"/>
        <v>2083</v>
      </c>
      <c r="DZ5" s="142">
        <f t="shared" si="14"/>
        <v>2084</v>
      </c>
      <c r="EA5" s="142">
        <f t="shared" si="14"/>
        <v>2084</v>
      </c>
      <c r="EB5" s="142">
        <f t="shared" si="14"/>
        <v>2085</v>
      </c>
      <c r="EC5" s="142">
        <f t="shared" si="14"/>
        <v>2085</v>
      </c>
      <c r="ED5" s="142">
        <f t="shared" si="14"/>
        <v>2086</v>
      </c>
      <c r="EE5" s="142">
        <f t="shared" si="14"/>
        <v>2086</v>
      </c>
      <c r="EF5" s="142">
        <f t="shared" si="14"/>
        <v>2087</v>
      </c>
      <c r="EG5" s="142">
        <f t="shared" si="14"/>
        <v>2087</v>
      </c>
      <c r="EH5" s="142">
        <f t="shared" si="14"/>
        <v>2088</v>
      </c>
      <c r="EI5" s="142">
        <f t="shared" si="14"/>
        <v>2088</v>
      </c>
      <c r="EJ5" s="142">
        <f t="shared" si="14"/>
        <v>2089</v>
      </c>
      <c r="EK5" s="142">
        <f t="shared" si="14"/>
        <v>2089</v>
      </c>
      <c r="EL5" s="142">
        <f t="shared" si="14"/>
        <v>2090</v>
      </c>
      <c r="EM5" s="142">
        <f t="shared" si="14"/>
        <v>2090</v>
      </c>
    </row>
    <row r="6" spans="1:143" ht="15" customHeight="1" x14ac:dyDescent="0.25">
      <c r="A6" s="68" t="s">
        <v>58</v>
      </c>
      <c r="B6" s="68"/>
      <c r="C6" s="68"/>
      <c r="D6" s="68"/>
      <c r="E6" s="95"/>
      <c r="F6" s="142">
        <f>F2-E2</f>
        <v>181</v>
      </c>
      <c r="G6" s="142">
        <f t="shared" ref="G6:BR6" si="15">G2-F2</f>
        <v>184</v>
      </c>
      <c r="H6" s="142">
        <f t="shared" si="15"/>
        <v>181</v>
      </c>
      <c r="I6" s="142">
        <f t="shared" si="15"/>
        <v>184</v>
      </c>
      <c r="J6" s="142">
        <f t="shared" si="15"/>
        <v>182</v>
      </c>
      <c r="K6" s="142">
        <f t="shared" si="15"/>
        <v>184</v>
      </c>
      <c r="L6" s="142">
        <f t="shared" si="15"/>
        <v>181</v>
      </c>
      <c r="M6" s="142">
        <f t="shared" si="15"/>
        <v>184</v>
      </c>
      <c r="N6" s="142">
        <f t="shared" si="15"/>
        <v>181</v>
      </c>
      <c r="O6" s="142">
        <f t="shared" si="15"/>
        <v>184</v>
      </c>
      <c r="P6" s="142">
        <f t="shared" si="15"/>
        <v>181</v>
      </c>
      <c r="Q6" s="142">
        <f t="shared" si="15"/>
        <v>184</v>
      </c>
      <c r="R6" s="142">
        <f t="shared" si="15"/>
        <v>182</v>
      </c>
      <c r="S6" s="142">
        <f t="shared" si="15"/>
        <v>184</v>
      </c>
      <c r="T6" s="142">
        <f t="shared" si="15"/>
        <v>181</v>
      </c>
      <c r="U6" s="142">
        <f t="shared" si="15"/>
        <v>184</v>
      </c>
      <c r="V6" s="142">
        <f t="shared" si="15"/>
        <v>181</v>
      </c>
      <c r="W6" s="142">
        <f t="shared" si="15"/>
        <v>184</v>
      </c>
      <c r="X6" s="142">
        <f t="shared" si="15"/>
        <v>181</v>
      </c>
      <c r="Y6" s="142">
        <f t="shared" si="15"/>
        <v>184</v>
      </c>
      <c r="Z6" s="142">
        <f t="shared" si="15"/>
        <v>182</v>
      </c>
      <c r="AA6" s="142">
        <f t="shared" si="15"/>
        <v>184</v>
      </c>
      <c r="AB6" s="142">
        <f t="shared" si="15"/>
        <v>181</v>
      </c>
      <c r="AC6" s="142">
        <f t="shared" si="15"/>
        <v>184</v>
      </c>
      <c r="AD6" s="142">
        <f t="shared" si="15"/>
        <v>181</v>
      </c>
      <c r="AE6" s="142">
        <f t="shared" si="15"/>
        <v>184</v>
      </c>
      <c r="AF6" s="142">
        <f t="shared" si="15"/>
        <v>181</v>
      </c>
      <c r="AG6" s="142">
        <f t="shared" si="15"/>
        <v>184</v>
      </c>
      <c r="AH6" s="142">
        <f t="shared" si="15"/>
        <v>182</v>
      </c>
      <c r="AI6" s="142">
        <f t="shared" si="15"/>
        <v>184</v>
      </c>
      <c r="AJ6" s="142">
        <f t="shared" si="15"/>
        <v>181</v>
      </c>
      <c r="AK6" s="142">
        <f t="shared" si="15"/>
        <v>184</v>
      </c>
      <c r="AL6" s="142">
        <f t="shared" si="15"/>
        <v>181</v>
      </c>
      <c r="AM6" s="142">
        <f t="shared" si="15"/>
        <v>184</v>
      </c>
      <c r="AN6" s="142">
        <f t="shared" si="15"/>
        <v>181</v>
      </c>
      <c r="AO6" s="142">
        <f t="shared" si="15"/>
        <v>184</v>
      </c>
      <c r="AP6" s="142">
        <f t="shared" si="15"/>
        <v>182</v>
      </c>
      <c r="AQ6" s="142">
        <f t="shared" si="15"/>
        <v>184</v>
      </c>
      <c r="AR6" s="142">
        <f t="shared" si="15"/>
        <v>181</v>
      </c>
      <c r="AS6" s="142">
        <f t="shared" si="15"/>
        <v>184</v>
      </c>
      <c r="AT6" s="142">
        <f t="shared" si="15"/>
        <v>181</v>
      </c>
      <c r="AU6" s="142">
        <f t="shared" si="15"/>
        <v>184</v>
      </c>
      <c r="AV6" s="142">
        <f t="shared" si="15"/>
        <v>181</v>
      </c>
      <c r="AW6" s="142">
        <f t="shared" si="15"/>
        <v>184</v>
      </c>
      <c r="AX6" s="142">
        <f t="shared" si="15"/>
        <v>182</v>
      </c>
      <c r="AY6" s="142">
        <f t="shared" si="15"/>
        <v>184</v>
      </c>
      <c r="AZ6" s="142">
        <f t="shared" si="15"/>
        <v>181</v>
      </c>
      <c r="BA6" s="142">
        <f t="shared" si="15"/>
        <v>184</v>
      </c>
      <c r="BB6" s="142">
        <f t="shared" si="15"/>
        <v>181</v>
      </c>
      <c r="BC6" s="142">
        <f t="shared" si="15"/>
        <v>184</v>
      </c>
      <c r="BD6" s="142">
        <f t="shared" si="15"/>
        <v>181</v>
      </c>
      <c r="BE6" s="142">
        <f t="shared" si="15"/>
        <v>184</v>
      </c>
      <c r="BF6" s="142">
        <f t="shared" si="15"/>
        <v>182</v>
      </c>
      <c r="BG6" s="142">
        <f t="shared" si="15"/>
        <v>184</v>
      </c>
      <c r="BH6" s="142">
        <f t="shared" si="15"/>
        <v>181</v>
      </c>
      <c r="BI6" s="142">
        <f t="shared" si="15"/>
        <v>184</v>
      </c>
      <c r="BJ6" s="142">
        <f t="shared" si="15"/>
        <v>181</v>
      </c>
      <c r="BK6" s="142">
        <f t="shared" si="15"/>
        <v>184</v>
      </c>
      <c r="BL6" s="142">
        <f t="shared" si="15"/>
        <v>181</v>
      </c>
      <c r="BM6" s="142">
        <f t="shared" si="15"/>
        <v>184</v>
      </c>
      <c r="BN6" s="142">
        <f t="shared" si="15"/>
        <v>182</v>
      </c>
      <c r="BO6" s="142">
        <f t="shared" si="15"/>
        <v>184</v>
      </c>
      <c r="BP6" s="142">
        <f t="shared" si="15"/>
        <v>181</v>
      </c>
      <c r="BQ6" s="142">
        <f t="shared" si="15"/>
        <v>184</v>
      </c>
      <c r="BR6" s="142">
        <f t="shared" si="15"/>
        <v>181</v>
      </c>
      <c r="BS6" s="142">
        <f t="shared" ref="BS6:DJ6" si="16">BS2-BR2</f>
        <v>184</v>
      </c>
      <c r="BT6" s="142">
        <f t="shared" si="16"/>
        <v>181</v>
      </c>
      <c r="BU6" s="142">
        <f t="shared" si="16"/>
        <v>184</v>
      </c>
      <c r="BV6" s="142">
        <f t="shared" si="16"/>
        <v>182</v>
      </c>
      <c r="BW6" s="142">
        <f t="shared" si="16"/>
        <v>184</v>
      </c>
      <c r="BX6" s="142">
        <f t="shared" si="16"/>
        <v>181</v>
      </c>
      <c r="BY6" s="142">
        <f t="shared" si="16"/>
        <v>184</v>
      </c>
      <c r="BZ6" s="142">
        <f t="shared" si="16"/>
        <v>181</v>
      </c>
      <c r="CA6" s="142">
        <f t="shared" si="16"/>
        <v>184</v>
      </c>
      <c r="CB6" s="142">
        <f t="shared" si="16"/>
        <v>181</v>
      </c>
      <c r="CC6" s="142">
        <f t="shared" si="16"/>
        <v>184</v>
      </c>
      <c r="CD6" s="142">
        <f t="shared" si="16"/>
        <v>182</v>
      </c>
      <c r="CE6" s="142">
        <f t="shared" si="16"/>
        <v>184</v>
      </c>
      <c r="CF6" s="142">
        <f t="shared" si="16"/>
        <v>181</v>
      </c>
      <c r="CG6" s="142">
        <f t="shared" si="16"/>
        <v>184</v>
      </c>
      <c r="CH6" s="142">
        <f t="shared" si="16"/>
        <v>181</v>
      </c>
      <c r="CI6" s="142">
        <f t="shared" si="16"/>
        <v>184</v>
      </c>
      <c r="CJ6" s="142">
        <f t="shared" si="16"/>
        <v>181</v>
      </c>
      <c r="CK6" s="142">
        <f t="shared" si="16"/>
        <v>184</v>
      </c>
      <c r="CL6" s="142">
        <f t="shared" si="16"/>
        <v>182</v>
      </c>
      <c r="CM6" s="142">
        <f t="shared" si="16"/>
        <v>184</v>
      </c>
      <c r="CN6" s="142">
        <f t="shared" si="16"/>
        <v>181</v>
      </c>
      <c r="CO6" s="142">
        <f t="shared" si="16"/>
        <v>184</v>
      </c>
      <c r="CP6" s="142">
        <f t="shared" si="16"/>
        <v>181</v>
      </c>
      <c r="CQ6" s="142">
        <f t="shared" si="16"/>
        <v>184</v>
      </c>
      <c r="CR6" s="142">
        <f t="shared" si="16"/>
        <v>181</v>
      </c>
      <c r="CS6" s="142">
        <f t="shared" si="16"/>
        <v>184</v>
      </c>
      <c r="CT6" s="142">
        <f t="shared" si="16"/>
        <v>182</v>
      </c>
      <c r="CU6" s="142">
        <f t="shared" si="16"/>
        <v>184</v>
      </c>
      <c r="CV6" s="142">
        <f t="shared" si="16"/>
        <v>181</v>
      </c>
      <c r="CW6" s="142">
        <f t="shared" si="16"/>
        <v>184</v>
      </c>
      <c r="CX6" s="142">
        <f t="shared" si="16"/>
        <v>181</v>
      </c>
      <c r="CY6" s="142">
        <f t="shared" si="16"/>
        <v>184</v>
      </c>
      <c r="CZ6" s="142">
        <f t="shared" si="16"/>
        <v>181</v>
      </c>
      <c r="DA6" s="142">
        <f t="shared" si="16"/>
        <v>184</v>
      </c>
      <c r="DB6" s="142">
        <f t="shared" si="16"/>
        <v>182</v>
      </c>
      <c r="DC6" s="142">
        <f t="shared" si="16"/>
        <v>184</v>
      </c>
      <c r="DD6" s="142">
        <f t="shared" si="16"/>
        <v>181</v>
      </c>
      <c r="DE6" s="142">
        <f t="shared" si="16"/>
        <v>184</v>
      </c>
      <c r="DF6" s="142">
        <f t="shared" si="16"/>
        <v>181</v>
      </c>
      <c r="DG6" s="142">
        <f t="shared" si="16"/>
        <v>184</v>
      </c>
      <c r="DH6" s="142">
        <f t="shared" si="16"/>
        <v>181</v>
      </c>
      <c r="DI6" s="142">
        <f t="shared" si="16"/>
        <v>184</v>
      </c>
      <c r="DJ6" s="142">
        <f t="shared" si="16"/>
        <v>182</v>
      </c>
      <c r="DK6" s="142">
        <f>DK2-DJ2</f>
        <v>184</v>
      </c>
      <c r="DL6" s="142">
        <f>DL2-DK2</f>
        <v>181</v>
      </c>
      <c r="DM6" s="142">
        <f t="shared" ref="DM6:EM6" si="17">DM2-DL2</f>
        <v>184</v>
      </c>
      <c r="DN6" s="142">
        <f t="shared" si="17"/>
        <v>181</v>
      </c>
      <c r="DO6" s="142">
        <f t="shared" si="17"/>
        <v>184</v>
      </c>
      <c r="DP6" s="142">
        <f t="shared" si="17"/>
        <v>181</v>
      </c>
      <c r="DQ6" s="142">
        <f t="shared" si="17"/>
        <v>184</v>
      </c>
      <c r="DR6" s="142">
        <f t="shared" si="17"/>
        <v>182</v>
      </c>
      <c r="DS6" s="142">
        <f t="shared" si="17"/>
        <v>184</v>
      </c>
      <c r="DT6" s="142">
        <f t="shared" si="17"/>
        <v>181</v>
      </c>
      <c r="DU6" s="142">
        <f t="shared" si="17"/>
        <v>184</v>
      </c>
      <c r="DV6" s="142">
        <f t="shared" si="17"/>
        <v>181</v>
      </c>
      <c r="DW6" s="142">
        <f t="shared" si="17"/>
        <v>184</v>
      </c>
      <c r="DX6" s="142">
        <f t="shared" si="17"/>
        <v>181</v>
      </c>
      <c r="DY6" s="142">
        <f t="shared" si="17"/>
        <v>184</v>
      </c>
      <c r="DZ6" s="142">
        <f t="shared" si="17"/>
        <v>182</v>
      </c>
      <c r="EA6" s="142">
        <f t="shared" si="17"/>
        <v>184</v>
      </c>
      <c r="EB6" s="142">
        <f t="shared" si="17"/>
        <v>181</v>
      </c>
      <c r="EC6" s="142">
        <f t="shared" si="17"/>
        <v>184</v>
      </c>
      <c r="ED6" s="142">
        <f t="shared" si="17"/>
        <v>181</v>
      </c>
      <c r="EE6" s="142">
        <f t="shared" si="17"/>
        <v>184</v>
      </c>
      <c r="EF6" s="142">
        <f t="shared" si="17"/>
        <v>181</v>
      </c>
      <c r="EG6" s="142">
        <f t="shared" si="17"/>
        <v>184</v>
      </c>
      <c r="EH6" s="142">
        <f t="shared" si="17"/>
        <v>182</v>
      </c>
      <c r="EI6" s="142">
        <f t="shared" si="17"/>
        <v>184</v>
      </c>
      <c r="EJ6" s="142">
        <f t="shared" si="17"/>
        <v>181</v>
      </c>
      <c r="EK6" s="142">
        <f t="shared" si="17"/>
        <v>184</v>
      </c>
      <c r="EL6" s="142">
        <f t="shared" si="17"/>
        <v>181</v>
      </c>
      <c r="EM6" s="142">
        <f t="shared" si="17"/>
        <v>184</v>
      </c>
    </row>
    <row r="7" spans="1:143" ht="15" customHeight="1" x14ac:dyDescent="0.25">
      <c r="A7" s="68" t="s">
        <v>59</v>
      </c>
      <c r="B7" s="68"/>
      <c r="C7" s="68"/>
      <c r="D7" s="68"/>
      <c r="E7" s="95"/>
      <c r="F7" s="142">
        <v>6</v>
      </c>
      <c r="G7" s="142">
        <v>6</v>
      </c>
      <c r="H7" s="142">
        <v>6</v>
      </c>
      <c r="I7" s="142">
        <v>6</v>
      </c>
      <c r="J7" s="142">
        <v>6</v>
      </c>
      <c r="K7" s="142">
        <v>6</v>
      </c>
      <c r="L7" s="142">
        <v>6</v>
      </c>
      <c r="M7" s="142">
        <v>6</v>
      </c>
      <c r="N7" s="142">
        <v>6</v>
      </c>
      <c r="O7" s="142">
        <v>6</v>
      </c>
      <c r="P7" s="142">
        <v>6</v>
      </c>
      <c r="Q7" s="142">
        <v>6</v>
      </c>
      <c r="R7" s="142">
        <v>6</v>
      </c>
      <c r="S7" s="142">
        <v>6</v>
      </c>
      <c r="T7" s="142">
        <v>6</v>
      </c>
      <c r="U7" s="142">
        <v>6</v>
      </c>
      <c r="V7" s="142">
        <v>6</v>
      </c>
      <c r="W7" s="142">
        <v>6</v>
      </c>
      <c r="X7" s="142">
        <v>6</v>
      </c>
      <c r="Y7" s="142">
        <v>6</v>
      </c>
      <c r="Z7" s="142">
        <v>6</v>
      </c>
      <c r="AA7" s="142">
        <v>6</v>
      </c>
      <c r="AB7" s="142">
        <v>6</v>
      </c>
      <c r="AC7" s="142">
        <v>6</v>
      </c>
      <c r="AD7" s="142">
        <v>6</v>
      </c>
      <c r="AE7" s="142">
        <v>6</v>
      </c>
      <c r="AF7" s="142">
        <v>6</v>
      </c>
      <c r="AG7" s="142">
        <v>6</v>
      </c>
      <c r="AH7" s="142">
        <v>6</v>
      </c>
      <c r="AI7" s="142">
        <v>6</v>
      </c>
      <c r="AJ7" s="142">
        <v>6</v>
      </c>
      <c r="AK7" s="142">
        <v>6</v>
      </c>
      <c r="AL7" s="142">
        <v>6</v>
      </c>
      <c r="AM7" s="142">
        <v>6</v>
      </c>
      <c r="AN7" s="142">
        <v>6</v>
      </c>
      <c r="AO7" s="142">
        <v>6</v>
      </c>
      <c r="AP7" s="142">
        <v>6</v>
      </c>
      <c r="AQ7" s="142">
        <v>6</v>
      </c>
      <c r="AR7" s="142">
        <v>6</v>
      </c>
      <c r="AS7" s="142">
        <v>6</v>
      </c>
      <c r="AT7" s="142">
        <v>6</v>
      </c>
      <c r="AU7" s="142">
        <v>6</v>
      </c>
      <c r="AV7" s="142">
        <v>6</v>
      </c>
      <c r="AW7" s="142">
        <v>6</v>
      </c>
      <c r="AX7" s="142">
        <v>6</v>
      </c>
      <c r="AY7" s="142">
        <v>6</v>
      </c>
      <c r="AZ7" s="142">
        <v>6</v>
      </c>
      <c r="BA7" s="142">
        <v>6</v>
      </c>
      <c r="BB7" s="142">
        <v>6</v>
      </c>
      <c r="BC7" s="142">
        <v>6</v>
      </c>
      <c r="BD7" s="142">
        <v>6</v>
      </c>
      <c r="BE7" s="142">
        <v>6</v>
      </c>
      <c r="BF7" s="142">
        <v>6</v>
      </c>
      <c r="BG7" s="142">
        <v>6</v>
      </c>
      <c r="BH7" s="142">
        <v>6</v>
      </c>
      <c r="BI7" s="142">
        <v>6</v>
      </c>
      <c r="BJ7" s="142">
        <v>6</v>
      </c>
      <c r="BK7" s="142">
        <v>6</v>
      </c>
      <c r="BL7" s="142">
        <v>6</v>
      </c>
      <c r="BM7" s="142">
        <v>6</v>
      </c>
      <c r="BN7" s="142">
        <v>6</v>
      </c>
      <c r="BO7" s="142">
        <v>6</v>
      </c>
      <c r="BP7" s="142">
        <v>6</v>
      </c>
      <c r="BQ7" s="142">
        <v>6</v>
      </c>
      <c r="BR7" s="142">
        <v>6</v>
      </c>
      <c r="BS7" s="142">
        <v>6</v>
      </c>
      <c r="BT7" s="142">
        <v>6</v>
      </c>
      <c r="BU7" s="142">
        <v>6</v>
      </c>
      <c r="BV7" s="142">
        <v>6</v>
      </c>
      <c r="BW7" s="142">
        <v>6</v>
      </c>
      <c r="BX7" s="142">
        <v>6</v>
      </c>
      <c r="BY7" s="142">
        <v>6</v>
      </c>
      <c r="BZ7" s="142">
        <v>6</v>
      </c>
      <c r="CA7" s="142">
        <v>6</v>
      </c>
      <c r="CB7" s="142">
        <v>6</v>
      </c>
      <c r="CC7" s="142">
        <v>6</v>
      </c>
      <c r="CD7" s="142">
        <v>6</v>
      </c>
      <c r="CE7" s="142">
        <v>6</v>
      </c>
      <c r="CF7" s="142">
        <v>6</v>
      </c>
      <c r="CG7" s="142">
        <v>6</v>
      </c>
      <c r="CH7" s="142">
        <v>6</v>
      </c>
      <c r="CI7" s="142">
        <v>6</v>
      </c>
      <c r="CJ7" s="142">
        <v>6</v>
      </c>
      <c r="CK7" s="142">
        <v>6</v>
      </c>
      <c r="CL7" s="142">
        <v>6</v>
      </c>
      <c r="CM7" s="142">
        <v>6</v>
      </c>
      <c r="CN7" s="142">
        <v>6</v>
      </c>
      <c r="CO7" s="142">
        <v>6</v>
      </c>
      <c r="CP7" s="142">
        <v>6</v>
      </c>
      <c r="CQ7" s="142">
        <v>6</v>
      </c>
      <c r="CR7" s="142">
        <v>6</v>
      </c>
      <c r="CS7" s="142">
        <v>6</v>
      </c>
      <c r="CT7" s="142">
        <v>6</v>
      </c>
      <c r="CU7" s="142">
        <v>6</v>
      </c>
      <c r="CV7" s="142">
        <v>6</v>
      </c>
      <c r="CW7" s="142">
        <v>6</v>
      </c>
      <c r="CX7" s="142">
        <v>6</v>
      </c>
      <c r="CY7" s="142">
        <v>6</v>
      </c>
      <c r="CZ7" s="142">
        <v>6</v>
      </c>
      <c r="DA7" s="142">
        <v>6</v>
      </c>
      <c r="DB7" s="142">
        <v>6</v>
      </c>
      <c r="DC7" s="142">
        <v>6</v>
      </c>
      <c r="DD7" s="142">
        <v>6</v>
      </c>
      <c r="DE7" s="142">
        <v>6</v>
      </c>
      <c r="DF7" s="142">
        <v>6</v>
      </c>
      <c r="DG7" s="142">
        <v>6</v>
      </c>
      <c r="DH7" s="142">
        <v>6</v>
      </c>
      <c r="DI7" s="142">
        <v>6</v>
      </c>
      <c r="DJ7" s="142">
        <v>6</v>
      </c>
      <c r="DK7" s="142">
        <v>6</v>
      </c>
      <c r="DL7" s="142">
        <v>6</v>
      </c>
      <c r="DM7" s="142">
        <v>6</v>
      </c>
      <c r="DN7" s="142">
        <v>6</v>
      </c>
      <c r="DO7" s="142">
        <v>6</v>
      </c>
      <c r="DP7" s="142">
        <v>6</v>
      </c>
      <c r="DQ7" s="142">
        <v>6</v>
      </c>
      <c r="DR7" s="142">
        <v>6</v>
      </c>
      <c r="DS7" s="142">
        <v>6</v>
      </c>
      <c r="DT7" s="142">
        <v>6</v>
      </c>
      <c r="DU7" s="142">
        <v>6</v>
      </c>
      <c r="DV7" s="142">
        <v>6</v>
      </c>
      <c r="DW7" s="142">
        <v>6</v>
      </c>
      <c r="DX7" s="142">
        <v>6</v>
      </c>
      <c r="DY7" s="142">
        <v>6</v>
      </c>
      <c r="DZ7" s="142">
        <v>6</v>
      </c>
      <c r="EA7" s="142">
        <v>6</v>
      </c>
      <c r="EB7" s="142">
        <v>6</v>
      </c>
      <c r="EC7" s="142">
        <v>6</v>
      </c>
      <c r="ED7" s="142">
        <v>6</v>
      </c>
      <c r="EE7" s="142">
        <v>6</v>
      </c>
      <c r="EF7" s="142">
        <v>6</v>
      </c>
      <c r="EG7" s="142">
        <v>6</v>
      </c>
      <c r="EH7" s="142">
        <v>6</v>
      </c>
      <c r="EI7" s="142">
        <v>6</v>
      </c>
      <c r="EJ7" s="142">
        <v>6</v>
      </c>
      <c r="EK7" s="142">
        <v>6</v>
      </c>
      <c r="EL7" s="142">
        <v>6</v>
      </c>
      <c r="EM7" s="142">
        <v>6</v>
      </c>
    </row>
    <row r="8" spans="1:143" ht="15" customHeight="1" x14ac:dyDescent="0.25"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</row>
    <row r="9" spans="1:143" ht="15" customHeight="1" x14ac:dyDescent="0.25">
      <c r="A9" s="91" t="s">
        <v>60</v>
      </c>
      <c r="B9" s="91"/>
      <c r="C9" s="92"/>
      <c r="D9" s="91"/>
      <c r="E9" s="94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</row>
    <row r="10" spans="1:143" ht="15" customHeight="1" x14ac:dyDescent="0.25">
      <c r="A10" s="89" t="s">
        <v>61</v>
      </c>
      <c r="B10" s="89"/>
      <c r="C10" s="89"/>
      <c r="D10" s="89"/>
      <c r="E10" s="90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</row>
    <row r="11" spans="1:143" ht="15" customHeight="1" x14ac:dyDescent="0.25">
      <c r="A11" s="34"/>
      <c r="B11" s="34"/>
      <c r="C11" s="34"/>
      <c r="D11" s="34"/>
      <c r="E11" s="70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</row>
    <row r="12" spans="1:143" ht="15" customHeight="1" x14ac:dyDescent="0.25">
      <c r="A12" s="71" t="s">
        <v>62</v>
      </c>
      <c r="B12" s="71"/>
      <c r="C12" s="88"/>
      <c r="D12" s="71"/>
      <c r="E12" s="72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</row>
    <row r="13" spans="1:143" ht="15" customHeight="1" x14ac:dyDescent="0.25">
      <c r="A13" s="34" t="s">
        <v>63</v>
      </c>
      <c r="B13" s="34"/>
      <c r="C13" s="34"/>
      <c r="D13" s="34"/>
      <c r="E13" s="70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</row>
    <row r="14" spans="1:143" ht="15" customHeight="1" thickBot="1" x14ac:dyDescent="0.3">
      <c r="A14" s="73" t="s">
        <v>64</v>
      </c>
      <c r="B14" s="73"/>
      <c r="C14" s="73"/>
      <c r="D14" s="73"/>
      <c r="E14" s="74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</row>
    <row r="15" spans="1:143" ht="15" customHeight="1" thickTop="1" x14ac:dyDescent="0.25">
      <c r="A15" s="34"/>
      <c r="B15" s="34"/>
      <c r="C15" s="34"/>
      <c r="D15" s="34"/>
      <c r="E15" s="70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</row>
    <row r="16" spans="1:143" ht="15" customHeight="1" x14ac:dyDescent="0.25">
      <c r="A16" s="34" t="s">
        <v>65</v>
      </c>
      <c r="B16" s="34"/>
      <c r="C16" s="34"/>
      <c r="D16" s="34"/>
      <c r="E16" s="70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</row>
    <row r="17" spans="1:143" ht="15" customHeight="1" x14ac:dyDescent="0.25">
      <c r="A17" s="34"/>
      <c r="B17" s="34"/>
      <c r="C17" s="34"/>
      <c r="D17" s="34"/>
      <c r="E17" s="70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</row>
    <row r="18" spans="1:143" ht="15" customHeight="1" thickBot="1" x14ac:dyDescent="0.3">
      <c r="A18" s="73" t="s">
        <v>66</v>
      </c>
      <c r="B18" s="73"/>
      <c r="C18" s="73"/>
      <c r="D18" s="73"/>
      <c r="E18" s="74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</row>
    <row r="19" spans="1:143" ht="15" customHeight="1" thickTop="1" x14ac:dyDescent="0.25">
      <c r="A19" s="34"/>
      <c r="B19" s="34"/>
      <c r="C19" s="34"/>
      <c r="D19" s="34"/>
      <c r="E19" s="70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</row>
    <row r="20" spans="1:143" ht="15" customHeight="1" x14ac:dyDescent="0.25">
      <c r="A20" s="34"/>
      <c r="B20" s="34"/>
      <c r="C20" s="34"/>
      <c r="D20" s="34"/>
      <c r="E20" s="70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</row>
    <row r="21" spans="1:143" ht="15" customHeight="1" x14ac:dyDescent="0.25">
      <c r="A21" s="34" t="s">
        <v>67</v>
      </c>
      <c r="B21" s="34"/>
      <c r="C21" s="86"/>
      <c r="D21" s="34"/>
      <c r="E21" s="70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</row>
    <row r="22" spans="1:143" ht="15" customHeight="1" x14ac:dyDescent="0.25">
      <c r="A22" s="34" t="s">
        <v>68</v>
      </c>
      <c r="B22" s="34"/>
      <c r="C22" s="86"/>
      <c r="D22" s="34"/>
      <c r="E22" s="75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</row>
    <row r="23" spans="1:143" ht="15" customHeight="1" thickBot="1" x14ac:dyDescent="0.3">
      <c r="A23" s="73" t="s">
        <v>69</v>
      </c>
      <c r="B23" s="73"/>
      <c r="C23" s="87"/>
      <c r="D23" s="73"/>
      <c r="E23" s="74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</row>
    <row r="24" spans="1:143" ht="15" customHeight="1" thickTop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</row>
    <row r="25" spans="1:143" ht="15" customHeight="1" x14ac:dyDescent="0.25">
      <c r="AQ25" s="77"/>
    </row>
    <row r="26" spans="1:143" ht="15" customHeight="1" thickBot="1" x14ac:dyDescent="0.3">
      <c r="AQ26" s="78"/>
    </row>
    <row r="27" spans="1:143" ht="15" customHeight="1" thickBot="1" x14ac:dyDescent="0.3">
      <c r="A27" s="111" t="s">
        <v>70</v>
      </c>
      <c r="AQ27" s="77"/>
    </row>
    <row r="29" spans="1:143" ht="15" customHeight="1" x14ac:dyDescent="0.25">
      <c r="A29" s="65" t="s">
        <v>61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</row>
    <row r="30" spans="1:143" ht="15" customHeight="1" x14ac:dyDescent="0.25">
      <c r="A30" s="65" t="s">
        <v>71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</row>
    <row r="31" spans="1:143" ht="15" customHeight="1" x14ac:dyDescent="0.25">
      <c r="A31" s="65" t="s">
        <v>72</v>
      </c>
      <c r="C31" s="86"/>
      <c r="D31" s="34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</row>
    <row r="32" spans="1:143" ht="15" customHeight="1" x14ac:dyDescent="0.25">
      <c r="A32" s="65" t="s">
        <v>73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</row>
    <row r="33" spans="1:143" ht="15" customHeight="1" x14ac:dyDescent="0.25">
      <c r="A33" s="65" t="s">
        <v>66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</row>
    <row r="35" spans="1:143" ht="15" customHeight="1" thickBot="1" x14ac:dyDescent="0.3"/>
    <row r="36" spans="1:143" ht="15" customHeight="1" thickBot="1" x14ac:dyDescent="0.3">
      <c r="A36" s="111" t="s">
        <v>74</v>
      </c>
    </row>
    <row r="38" spans="1:143" ht="15" customHeight="1" x14ac:dyDescent="0.25">
      <c r="A38" s="65" t="s">
        <v>61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</row>
    <row r="39" spans="1:143" ht="15" customHeight="1" x14ac:dyDescent="0.25">
      <c r="A39" s="65" t="s">
        <v>75</v>
      </c>
      <c r="C39" s="86"/>
      <c r="D39" s="34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</row>
    <row r="40" spans="1:143" ht="15" customHeight="1" x14ac:dyDescent="0.25">
      <c r="A40" s="65" t="s">
        <v>76</v>
      </c>
      <c r="C40" s="86"/>
      <c r="D40" s="34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</row>
    <row r="41" spans="1:143" ht="15" customHeight="1" x14ac:dyDescent="0.25">
      <c r="A41" s="65" t="s">
        <v>77</v>
      </c>
      <c r="C41" s="86"/>
      <c r="D41" s="77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1:143" ht="15" customHeight="1" x14ac:dyDescent="0.25">
      <c r="A42" s="65" t="s">
        <v>78</v>
      </c>
      <c r="C42" s="86"/>
      <c r="D42" s="34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</row>
    <row r="43" spans="1:143" ht="15" customHeight="1" x14ac:dyDescent="0.25">
      <c r="A43" s="65" t="s">
        <v>73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</row>
    <row r="44" spans="1:143" ht="15" customHeight="1" x14ac:dyDescent="0.25">
      <c r="A44" s="65" t="s">
        <v>66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</row>
    <row r="46" spans="1:143" ht="15" customHeight="1" thickBot="1" x14ac:dyDescent="0.3">
      <c r="A46" s="64"/>
    </row>
    <row r="47" spans="1:143" ht="15" customHeight="1" thickBot="1" x14ac:dyDescent="0.3">
      <c r="A47" s="111" t="s">
        <v>79</v>
      </c>
      <c r="C47" s="78"/>
      <c r="D47" s="78"/>
      <c r="E47" s="70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</row>
    <row r="48" spans="1:143" ht="15" customHeight="1" x14ac:dyDescent="0.25">
      <c r="A48" s="65" t="s">
        <v>80</v>
      </c>
      <c r="C48" s="78"/>
      <c r="D48" s="78"/>
      <c r="E48" s="70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</row>
    <row r="49" spans="1:143" ht="15" customHeight="1" x14ac:dyDescent="0.25">
      <c r="A49" s="65" t="s">
        <v>81</v>
      </c>
      <c r="C49" s="86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</row>
    <row r="50" spans="1:143" ht="15" customHeight="1" x14ac:dyDescent="0.25">
      <c r="A50" s="65" t="s">
        <v>82</v>
      </c>
      <c r="C50" s="86"/>
      <c r="D50" s="34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</row>
    <row r="51" spans="1:143" ht="15" customHeight="1" x14ac:dyDescent="0.25">
      <c r="A51" s="65" t="s">
        <v>83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</row>
    <row r="54" spans="1:143" ht="15" customHeight="1" thickBot="1" x14ac:dyDescent="0.3"/>
    <row r="55" spans="1:143" ht="15" customHeight="1" thickBot="1" x14ac:dyDescent="0.3">
      <c r="A55" s="111" t="s">
        <v>84</v>
      </c>
    </row>
    <row r="56" spans="1:143" ht="15" customHeight="1" x14ac:dyDescent="0.25">
      <c r="A56" s="65" t="s">
        <v>85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</row>
    <row r="57" spans="1:143" ht="15" customHeight="1" x14ac:dyDescent="0.25">
      <c r="A57" s="65" t="s">
        <v>86</v>
      </c>
      <c r="C57" s="86"/>
      <c r="D57" s="34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</row>
    <row r="58" spans="1:143" ht="15" customHeight="1" x14ac:dyDescent="0.25">
      <c r="A58" s="65" t="s">
        <v>87</v>
      </c>
      <c r="C58" s="86"/>
      <c r="D58" s="77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</row>
    <row r="59" spans="1:143" ht="15" customHeight="1" x14ac:dyDescent="0.25">
      <c r="A59" s="65" t="s">
        <v>88</v>
      </c>
      <c r="C59" s="86"/>
      <c r="D59" s="34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</row>
    <row r="60" spans="1:143" ht="15" customHeight="1" x14ac:dyDescent="0.25">
      <c r="A60" s="65" t="s">
        <v>89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</row>
    <row r="61" spans="1:143" ht="15" customHeight="1" x14ac:dyDescent="0.25">
      <c r="A61" s="65" t="s">
        <v>90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</row>
    <row r="62" spans="1:143" ht="15" customHeight="1" x14ac:dyDescent="0.25">
      <c r="A62" s="85"/>
    </row>
    <row r="63" spans="1:143" ht="15" customHeight="1" x14ac:dyDescent="0.25">
      <c r="A63" s="85"/>
    </row>
    <row r="64" spans="1:143" ht="15" customHeight="1" x14ac:dyDescent="0.25">
      <c r="A64" s="85"/>
    </row>
    <row r="65" spans="1:1" ht="15" customHeight="1" x14ac:dyDescent="0.25">
      <c r="A65" s="85"/>
    </row>
  </sheetData>
  <pageMargins left="0.75" right="0.75" top="1" bottom="1" header="0.5" footer="0.5"/>
  <pageSetup paperSize="9" scale="60" fitToWidth="3" fitToHeight="2" orientation="landscape" r:id="rId1"/>
  <headerFooter alignWithMargins="0">
    <oddFooter>&amp;L&amp;F&amp;R&amp;A</oddFooter>
  </headerFooter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67B3-CE00-427F-A4CE-FB49B1B8D7EE}">
  <dimension ref="A1:EN28"/>
  <sheetViews>
    <sheetView showGridLines="0" workbookViewId="0">
      <pane ySplit="2" topLeftCell="A3" activePane="bottomLeft" state="frozen"/>
      <selection pane="bottomLeft" activeCell="A21" sqref="A21"/>
    </sheetView>
  </sheetViews>
  <sheetFormatPr defaultRowHeight="15" customHeight="1" x14ac:dyDescent="0.25"/>
  <cols>
    <col min="1" max="1" width="45.7109375" style="1" customWidth="1"/>
    <col min="2" max="3" width="15.7109375" style="1" customWidth="1"/>
    <col min="4" max="4" width="8.28515625" style="1" customWidth="1"/>
    <col min="5" max="144" width="15.7109375" style="1" customWidth="1"/>
    <col min="145" max="16384" width="9.140625" style="1"/>
  </cols>
  <sheetData>
    <row r="1" spans="1:144" ht="15" customHeight="1" thickBot="1" x14ac:dyDescent="0.3">
      <c r="B1" s="2"/>
      <c r="C1" s="2"/>
      <c r="D1" s="2"/>
      <c r="E1" s="10">
        <f t="shared" ref="E1:AJ1" si="0">YEAR(E2)</f>
        <v>2021</v>
      </c>
      <c r="F1" s="10">
        <f t="shared" si="0"/>
        <v>2021</v>
      </c>
      <c r="G1" s="10">
        <f t="shared" si="0"/>
        <v>2022</v>
      </c>
      <c r="H1" s="10">
        <f t="shared" si="0"/>
        <v>2022</v>
      </c>
      <c r="I1" s="10">
        <f t="shared" si="0"/>
        <v>2023</v>
      </c>
      <c r="J1" s="10">
        <f t="shared" si="0"/>
        <v>2023</v>
      </c>
      <c r="K1" s="10">
        <f t="shared" si="0"/>
        <v>2024</v>
      </c>
      <c r="L1" s="10">
        <f t="shared" si="0"/>
        <v>2024</v>
      </c>
      <c r="M1" s="10">
        <f t="shared" si="0"/>
        <v>2025</v>
      </c>
      <c r="N1" s="10">
        <f t="shared" si="0"/>
        <v>2025</v>
      </c>
      <c r="O1" s="10">
        <f t="shared" si="0"/>
        <v>2026</v>
      </c>
      <c r="P1" s="10">
        <f t="shared" si="0"/>
        <v>2026</v>
      </c>
      <c r="Q1" s="10">
        <f t="shared" si="0"/>
        <v>2027</v>
      </c>
      <c r="R1" s="10">
        <f t="shared" si="0"/>
        <v>2027</v>
      </c>
      <c r="S1" s="10">
        <f t="shared" si="0"/>
        <v>2028</v>
      </c>
      <c r="T1" s="10">
        <f t="shared" si="0"/>
        <v>2028</v>
      </c>
      <c r="U1" s="10">
        <f t="shared" si="0"/>
        <v>2029</v>
      </c>
      <c r="V1" s="10">
        <f t="shared" si="0"/>
        <v>2029</v>
      </c>
      <c r="W1" s="10">
        <f t="shared" si="0"/>
        <v>2030</v>
      </c>
      <c r="X1" s="10">
        <f t="shared" si="0"/>
        <v>2030</v>
      </c>
      <c r="Y1" s="10">
        <f t="shared" si="0"/>
        <v>2031</v>
      </c>
      <c r="Z1" s="10">
        <f t="shared" si="0"/>
        <v>2031</v>
      </c>
      <c r="AA1" s="10">
        <f t="shared" si="0"/>
        <v>2032</v>
      </c>
      <c r="AB1" s="10">
        <f t="shared" si="0"/>
        <v>2032</v>
      </c>
      <c r="AC1" s="10">
        <f t="shared" si="0"/>
        <v>2033</v>
      </c>
      <c r="AD1" s="10">
        <f t="shared" si="0"/>
        <v>2033</v>
      </c>
      <c r="AE1" s="10">
        <f t="shared" si="0"/>
        <v>2034</v>
      </c>
      <c r="AF1" s="10">
        <f t="shared" si="0"/>
        <v>2034</v>
      </c>
      <c r="AG1" s="10">
        <f t="shared" si="0"/>
        <v>2035</v>
      </c>
      <c r="AH1" s="10">
        <f t="shared" si="0"/>
        <v>2035</v>
      </c>
      <c r="AI1" s="10">
        <f t="shared" si="0"/>
        <v>2036</v>
      </c>
      <c r="AJ1" s="10">
        <f t="shared" si="0"/>
        <v>2036</v>
      </c>
      <c r="AK1" s="10">
        <f t="shared" ref="AK1:BP1" si="1">YEAR(AK2)</f>
        <v>2037</v>
      </c>
      <c r="AL1" s="10">
        <f t="shared" si="1"/>
        <v>2037</v>
      </c>
      <c r="AM1" s="10">
        <f t="shared" si="1"/>
        <v>2038</v>
      </c>
      <c r="AN1" s="10">
        <f t="shared" si="1"/>
        <v>2038</v>
      </c>
      <c r="AO1" s="10">
        <f t="shared" si="1"/>
        <v>2039</v>
      </c>
      <c r="AP1" s="10">
        <f t="shared" si="1"/>
        <v>2039</v>
      </c>
      <c r="AQ1" s="10">
        <f t="shared" si="1"/>
        <v>2040</v>
      </c>
      <c r="AR1" s="10">
        <f t="shared" si="1"/>
        <v>2040</v>
      </c>
      <c r="AS1" s="10">
        <f t="shared" si="1"/>
        <v>2041</v>
      </c>
      <c r="AT1" s="10">
        <f t="shared" si="1"/>
        <v>2041</v>
      </c>
      <c r="AU1" s="10">
        <f t="shared" si="1"/>
        <v>2042</v>
      </c>
      <c r="AV1" s="10">
        <f t="shared" si="1"/>
        <v>2042</v>
      </c>
      <c r="AW1" s="10">
        <f t="shared" si="1"/>
        <v>2043</v>
      </c>
      <c r="AX1" s="10">
        <f t="shared" si="1"/>
        <v>2043</v>
      </c>
      <c r="AY1" s="10">
        <f t="shared" si="1"/>
        <v>2044</v>
      </c>
      <c r="AZ1" s="10">
        <f t="shared" si="1"/>
        <v>2044</v>
      </c>
      <c r="BA1" s="10">
        <f t="shared" si="1"/>
        <v>2045</v>
      </c>
      <c r="BB1" s="10">
        <f t="shared" si="1"/>
        <v>2045</v>
      </c>
      <c r="BC1" s="10">
        <f t="shared" si="1"/>
        <v>2046</v>
      </c>
      <c r="BD1" s="10">
        <f t="shared" si="1"/>
        <v>2046</v>
      </c>
      <c r="BE1" s="10">
        <f t="shared" si="1"/>
        <v>2047</v>
      </c>
      <c r="BF1" s="10">
        <f t="shared" si="1"/>
        <v>2047</v>
      </c>
      <c r="BG1" s="10">
        <f t="shared" si="1"/>
        <v>2048</v>
      </c>
      <c r="BH1" s="10">
        <f t="shared" si="1"/>
        <v>2048</v>
      </c>
      <c r="BI1" s="10">
        <f t="shared" si="1"/>
        <v>2049</v>
      </c>
      <c r="BJ1" s="10">
        <f t="shared" si="1"/>
        <v>2049</v>
      </c>
      <c r="BK1" s="10">
        <f t="shared" si="1"/>
        <v>2050</v>
      </c>
      <c r="BL1" s="10">
        <f t="shared" si="1"/>
        <v>2050</v>
      </c>
      <c r="BM1" s="10">
        <f t="shared" si="1"/>
        <v>2051</v>
      </c>
      <c r="BN1" s="10">
        <f t="shared" si="1"/>
        <v>2051</v>
      </c>
      <c r="BO1" s="10">
        <f t="shared" si="1"/>
        <v>2052</v>
      </c>
      <c r="BP1" s="10">
        <f t="shared" si="1"/>
        <v>2052</v>
      </c>
      <c r="BQ1" s="10">
        <f t="shared" ref="BQ1:CV1" si="2">YEAR(BQ2)</f>
        <v>2053</v>
      </c>
      <c r="BR1" s="10">
        <f t="shared" si="2"/>
        <v>2053</v>
      </c>
      <c r="BS1" s="10">
        <f t="shared" si="2"/>
        <v>2054</v>
      </c>
      <c r="BT1" s="10">
        <f t="shared" si="2"/>
        <v>2054</v>
      </c>
      <c r="BU1" s="10">
        <f t="shared" si="2"/>
        <v>2055</v>
      </c>
      <c r="BV1" s="10">
        <f t="shared" si="2"/>
        <v>2055</v>
      </c>
      <c r="BW1" s="10">
        <f t="shared" si="2"/>
        <v>2056</v>
      </c>
      <c r="BX1" s="10">
        <f t="shared" si="2"/>
        <v>2056</v>
      </c>
      <c r="BY1" s="10">
        <f t="shared" si="2"/>
        <v>2057</v>
      </c>
      <c r="BZ1" s="10">
        <f t="shared" si="2"/>
        <v>2057</v>
      </c>
      <c r="CA1" s="10">
        <f t="shared" si="2"/>
        <v>2058</v>
      </c>
      <c r="CB1" s="10">
        <f t="shared" si="2"/>
        <v>2058</v>
      </c>
      <c r="CC1" s="10">
        <f t="shared" si="2"/>
        <v>2059</v>
      </c>
      <c r="CD1" s="10">
        <f t="shared" si="2"/>
        <v>2059</v>
      </c>
      <c r="CE1" s="10">
        <f t="shared" si="2"/>
        <v>2060</v>
      </c>
      <c r="CF1" s="10">
        <f t="shared" si="2"/>
        <v>2060</v>
      </c>
      <c r="CG1" s="10">
        <f t="shared" si="2"/>
        <v>2061</v>
      </c>
      <c r="CH1" s="10">
        <f t="shared" si="2"/>
        <v>2061</v>
      </c>
      <c r="CI1" s="10">
        <f t="shared" si="2"/>
        <v>2062</v>
      </c>
      <c r="CJ1" s="10">
        <f t="shared" si="2"/>
        <v>2062</v>
      </c>
      <c r="CK1" s="10">
        <f t="shared" si="2"/>
        <v>2063</v>
      </c>
      <c r="CL1" s="10">
        <f t="shared" si="2"/>
        <v>2063</v>
      </c>
      <c r="CM1" s="10">
        <f t="shared" si="2"/>
        <v>2064</v>
      </c>
      <c r="CN1" s="10">
        <f t="shared" si="2"/>
        <v>2064</v>
      </c>
      <c r="CO1" s="10">
        <f t="shared" si="2"/>
        <v>2065</v>
      </c>
      <c r="CP1" s="10">
        <f t="shared" si="2"/>
        <v>2065</v>
      </c>
      <c r="CQ1" s="10">
        <f t="shared" si="2"/>
        <v>2066</v>
      </c>
      <c r="CR1" s="10">
        <f t="shared" si="2"/>
        <v>2066</v>
      </c>
      <c r="CS1" s="10">
        <f t="shared" si="2"/>
        <v>2067</v>
      </c>
      <c r="CT1" s="10">
        <f t="shared" si="2"/>
        <v>2067</v>
      </c>
      <c r="CU1" s="10">
        <f t="shared" si="2"/>
        <v>2068</v>
      </c>
      <c r="CV1" s="10">
        <f t="shared" si="2"/>
        <v>2068</v>
      </c>
      <c r="CW1" s="10">
        <f t="shared" ref="CW1:EB1" si="3">YEAR(CW2)</f>
        <v>2069</v>
      </c>
      <c r="CX1" s="10">
        <f t="shared" si="3"/>
        <v>2069</v>
      </c>
      <c r="CY1" s="10">
        <f t="shared" si="3"/>
        <v>2070</v>
      </c>
      <c r="CZ1" s="10">
        <f t="shared" si="3"/>
        <v>2070</v>
      </c>
      <c r="DA1" s="10">
        <f t="shared" si="3"/>
        <v>2071</v>
      </c>
      <c r="DB1" s="10">
        <f t="shared" si="3"/>
        <v>2071</v>
      </c>
      <c r="DC1" s="10">
        <f t="shared" si="3"/>
        <v>2072</v>
      </c>
      <c r="DD1" s="10">
        <f t="shared" si="3"/>
        <v>2072</v>
      </c>
      <c r="DE1" s="10">
        <f t="shared" si="3"/>
        <v>2073</v>
      </c>
      <c r="DF1" s="10">
        <f t="shared" si="3"/>
        <v>2073</v>
      </c>
      <c r="DG1" s="10">
        <f t="shared" si="3"/>
        <v>2074</v>
      </c>
      <c r="DH1" s="10">
        <f t="shared" si="3"/>
        <v>2074</v>
      </c>
      <c r="DI1" s="10">
        <f t="shared" si="3"/>
        <v>2075</v>
      </c>
      <c r="DJ1" s="10">
        <f t="shared" si="3"/>
        <v>2075</v>
      </c>
      <c r="DK1" s="10">
        <f t="shared" si="3"/>
        <v>2076</v>
      </c>
      <c r="DL1" s="10">
        <f t="shared" si="3"/>
        <v>2076</v>
      </c>
      <c r="DM1" s="10">
        <f t="shared" si="3"/>
        <v>2077</v>
      </c>
      <c r="DN1" s="10">
        <f t="shared" si="3"/>
        <v>2077</v>
      </c>
      <c r="DO1" s="10">
        <f t="shared" si="3"/>
        <v>2078</v>
      </c>
      <c r="DP1" s="10">
        <f t="shared" si="3"/>
        <v>2078</v>
      </c>
      <c r="DQ1" s="10">
        <f t="shared" si="3"/>
        <v>2079</v>
      </c>
      <c r="DR1" s="10">
        <f t="shared" si="3"/>
        <v>2079</v>
      </c>
      <c r="DS1" s="10">
        <f t="shared" si="3"/>
        <v>2080</v>
      </c>
      <c r="DT1" s="10">
        <f t="shared" si="3"/>
        <v>2080</v>
      </c>
      <c r="DU1" s="10">
        <f t="shared" si="3"/>
        <v>2081</v>
      </c>
      <c r="DV1" s="10">
        <f t="shared" si="3"/>
        <v>2081</v>
      </c>
      <c r="DW1" s="10">
        <f t="shared" si="3"/>
        <v>2082</v>
      </c>
      <c r="DX1" s="10">
        <f t="shared" si="3"/>
        <v>2082</v>
      </c>
      <c r="DY1" s="10">
        <f t="shared" si="3"/>
        <v>2083</v>
      </c>
      <c r="DZ1" s="10">
        <f t="shared" si="3"/>
        <v>2083</v>
      </c>
      <c r="EA1" s="10">
        <f t="shared" si="3"/>
        <v>2084</v>
      </c>
      <c r="EB1" s="10">
        <f t="shared" si="3"/>
        <v>2084</v>
      </c>
      <c r="EC1" s="10">
        <f t="shared" ref="EC1:EN1" si="4">YEAR(EC2)</f>
        <v>2085</v>
      </c>
      <c r="ED1" s="10">
        <f t="shared" si="4"/>
        <v>2085</v>
      </c>
      <c r="EE1" s="10">
        <f t="shared" si="4"/>
        <v>2086</v>
      </c>
      <c r="EF1" s="10">
        <f t="shared" si="4"/>
        <v>2086</v>
      </c>
      <c r="EG1" s="10">
        <f t="shared" si="4"/>
        <v>2087</v>
      </c>
      <c r="EH1" s="10">
        <f t="shared" si="4"/>
        <v>2087</v>
      </c>
      <c r="EI1" s="10">
        <f t="shared" si="4"/>
        <v>2088</v>
      </c>
      <c r="EJ1" s="10">
        <f t="shared" si="4"/>
        <v>2088</v>
      </c>
      <c r="EK1" s="10">
        <f t="shared" si="4"/>
        <v>2089</v>
      </c>
      <c r="EL1" s="10">
        <f t="shared" si="4"/>
        <v>2089</v>
      </c>
      <c r="EM1" s="10">
        <f t="shared" si="4"/>
        <v>2090</v>
      </c>
      <c r="EN1" s="10">
        <f t="shared" si="4"/>
        <v>2090</v>
      </c>
    </row>
    <row r="2" spans="1:144" ht="15" customHeight="1" thickBot="1" x14ac:dyDescent="0.3">
      <c r="A2" s="112" t="s">
        <v>14</v>
      </c>
      <c r="B2" s="9" t="s">
        <v>203</v>
      </c>
      <c r="C2" s="9" t="s">
        <v>9</v>
      </c>
      <c r="D2" s="9"/>
      <c r="E2" s="11">
        <v>44377</v>
      </c>
      <c r="F2" s="11">
        <v>44561</v>
      </c>
      <c r="G2" s="11">
        <v>44742</v>
      </c>
      <c r="H2" s="11">
        <v>44926</v>
      </c>
      <c r="I2" s="11">
        <v>45107</v>
      </c>
      <c r="J2" s="11">
        <v>45291</v>
      </c>
      <c r="K2" s="11">
        <v>45473</v>
      </c>
      <c r="L2" s="11">
        <v>45657</v>
      </c>
      <c r="M2" s="11">
        <v>45838</v>
      </c>
      <c r="N2" s="11">
        <v>46022</v>
      </c>
      <c r="O2" s="11">
        <v>46203</v>
      </c>
      <c r="P2" s="11">
        <v>46387</v>
      </c>
      <c r="Q2" s="11">
        <v>46568</v>
      </c>
      <c r="R2" s="11">
        <v>46752</v>
      </c>
      <c r="S2" s="11">
        <v>46934</v>
      </c>
      <c r="T2" s="11">
        <v>47118</v>
      </c>
      <c r="U2" s="11">
        <v>47299</v>
      </c>
      <c r="V2" s="11">
        <v>47483</v>
      </c>
      <c r="W2" s="11">
        <v>47664</v>
      </c>
      <c r="X2" s="11">
        <v>47848</v>
      </c>
      <c r="Y2" s="11">
        <v>48029</v>
      </c>
      <c r="Z2" s="11">
        <v>48213</v>
      </c>
      <c r="AA2" s="11">
        <v>48395</v>
      </c>
      <c r="AB2" s="11">
        <v>48579</v>
      </c>
      <c r="AC2" s="11">
        <v>48760</v>
      </c>
      <c r="AD2" s="11">
        <v>48944</v>
      </c>
      <c r="AE2" s="11">
        <v>49125</v>
      </c>
      <c r="AF2" s="11">
        <v>49309</v>
      </c>
      <c r="AG2" s="11">
        <v>49490</v>
      </c>
      <c r="AH2" s="11">
        <v>49674</v>
      </c>
      <c r="AI2" s="11">
        <v>49856</v>
      </c>
      <c r="AJ2" s="11">
        <v>50040</v>
      </c>
      <c r="AK2" s="11">
        <v>50221</v>
      </c>
      <c r="AL2" s="11">
        <v>50405</v>
      </c>
      <c r="AM2" s="11">
        <v>50586</v>
      </c>
      <c r="AN2" s="11">
        <v>50770</v>
      </c>
      <c r="AO2" s="11">
        <v>50951</v>
      </c>
      <c r="AP2" s="11">
        <v>51135</v>
      </c>
      <c r="AQ2" s="11">
        <v>51317</v>
      </c>
      <c r="AR2" s="11">
        <v>51501</v>
      </c>
      <c r="AS2" s="11">
        <v>51682</v>
      </c>
      <c r="AT2" s="11">
        <v>51866</v>
      </c>
      <c r="AU2" s="11">
        <v>52047</v>
      </c>
      <c r="AV2" s="11">
        <v>52231</v>
      </c>
      <c r="AW2" s="11">
        <v>52412</v>
      </c>
      <c r="AX2" s="11">
        <v>52596</v>
      </c>
      <c r="AY2" s="11">
        <v>52778</v>
      </c>
      <c r="AZ2" s="11">
        <v>52962</v>
      </c>
      <c r="BA2" s="11">
        <v>53143</v>
      </c>
      <c r="BB2" s="11">
        <v>53327</v>
      </c>
      <c r="BC2" s="11">
        <v>53508</v>
      </c>
      <c r="BD2" s="11">
        <v>53692</v>
      </c>
      <c r="BE2" s="11">
        <v>53873</v>
      </c>
      <c r="BF2" s="11">
        <v>54057</v>
      </c>
      <c r="BG2" s="11">
        <v>54239</v>
      </c>
      <c r="BH2" s="11">
        <v>54423</v>
      </c>
      <c r="BI2" s="11">
        <v>54604</v>
      </c>
      <c r="BJ2" s="11">
        <v>54788</v>
      </c>
      <c r="BK2" s="11">
        <v>54969</v>
      </c>
      <c r="BL2" s="11">
        <v>55153</v>
      </c>
      <c r="BM2" s="11">
        <v>55334</v>
      </c>
      <c r="BN2" s="11">
        <v>55518</v>
      </c>
      <c r="BO2" s="11">
        <v>55700</v>
      </c>
      <c r="BP2" s="11">
        <v>55884</v>
      </c>
      <c r="BQ2" s="11">
        <v>56065</v>
      </c>
      <c r="BR2" s="11">
        <v>56249</v>
      </c>
      <c r="BS2" s="11">
        <v>56430</v>
      </c>
      <c r="BT2" s="11">
        <v>56614</v>
      </c>
      <c r="BU2" s="11">
        <v>56795</v>
      </c>
      <c r="BV2" s="11">
        <v>56979</v>
      </c>
      <c r="BW2" s="11">
        <v>57161</v>
      </c>
      <c r="BX2" s="11">
        <v>57345</v>
      </c>
      <c r="BY2" s="11">
        <v>57526</v>
      </c>
      <c r="BZ2" s="11">
        <v>57710</v>
      </c>
      <c r="CA2" s="11">
        <v>57891</v>
      </c>
      <c r="CB2" s="11">
        <v>58075</v>
      </c>
      <c r="CC2" s="11">
        <v>58256</v>
      </c>
      <c r="CD2" s="11">
        <v>58440</v>
      </c>
      <c r="CE2" s="11">
        <v>58622</v>
      </c>
      <c r="CF2" s="11">
        <v>58806</v>
      </c>
      <c r="CG2" s="11">
        <v>58987</v>
      </c>
      <c r="CH2" s="11">
        <v>59171</v>
      </c>
      <c r="CI2" s="11">
        <v>59352</v>
      </c>
      <c r="CJ2" s="11">
        <v>59536</v>
      </c>
      <c r="CK2" s="11">
        <v>59717</v>
      </c>
      <c r="CL2" s="11">
        <v>59901</v>
      </c>
      <c r="CM2" s="11">
        <v>60083</v>
      </c>
      <c r="CN2" s="11">
        <v>60267</v>
      </c>
      <c r="CO2" s="11">
        <v>60448</v>
      </c>
      <c r="CP2" s="11">
        <v>60632</v>
      </c>
      <c r="CQ2" s="11">
        <v>60813</v>
      </c>
      <c r="CR2" s="11">
        <v>60997</v>
      </c>
      <c r="CS2" s="11">
        <v>61178</v>
      </c>
      <c r="CT2" s="11">
        <v>61362</v>
      </c>
      <c r="CU2" s="11">
        <v>61544</v>
      </c>
      <c r="CV2" s="11">
        <v>61728</v>
      </c>
      <c r="CW2" s="11">
        <v>61909</v>
      </c>
      <c r="CX2" s="11">
        <v>62093</v>
      </c>
      <c r="CY2" s="11">
        <v>62274</v>
      </c>
      <c r="CZ2" s="11">
        <v>62458</v>
      </c>
      <c r="DA2" s="11">
        <v>62639</v>
      </c>
      <c r="DB2" s="11">
        <v>62823</v>
      </c>
      <c r="DC2" s="11">
        <v>63005</v>
      </c>
      <c r="DD2" s="11">
        <v>63189</v>
      </c>
      <c r="DE2" s="11">
        <v>63370</v>
      </c>
      <c r="DF2" s="11">
        <v>63554</v>
      </c>
      <c r="DG2" s="11">
        <v>63735</v>
      </c>
      <c r="DH2" s="11">
        <v>63919</v>
      </c>
      <c r="DI2" s="11">
        <v>64100</v>
      </c>
      <c r="DJ2" s="11">
        <v>64284</v>
      </c>
      <c r="DK2" s="11">
        <v>64466</v>
      </c>
      <c r="DL2" s="11">
        <v>64650</v>
      </c>
      <c r="DM2" s="11">
        <v>64831</v>
      </c>
      <c r="DN2" s="11">
        <v>65015</v>
      </c>
      <c r="DO2" s="11">
        <v>65196</v>
      </c>
      <c r="DP2" s="11">
        <v>65380</v>
      </c>
      <c r="DQ2" s="11">
        <v>65561</v>
      </c>
      <c r="DR2" s="11">
        <v>65745</v>
      </c>
      <c r="DS2" s="11">
        <v>65927</v>
      </c>
      <c r="DT2" s="11">
        <v>66111</v>
      </c>
      <c r="DU2" s="11">
        <v>66292</v>
      </c>
      <c r="DV2" s="11">
        <v>66476</v>
      </c>
      <c r="DW2" s="11">
        <v>66657</v>
      </c>
      <c r="DX2" s="11">
        <v>66841</v>
      </c>
      <c r="DY2" s="11">
        <v>67022</v>
      </c>
      <c r="DZ2" s="11">
        <v>67206</v>
      </c>
      <c r="EA2" s="11">
        <v>67388</v>
      </c>
      <c r="EB2" s="11">
        <v>67572</v>
      </c>
      <c r="EC2" s="11">
        <v>67753</v>
      </c>
      <c r="ED2" s="11">
        <v>67937</v>
      </c>
      <c r="EE2" s="11">
        <v>68118</v>
      </c>
      <c r="EF2" s="11">
        <v>68302</v>
      </c>
      <c r="EG2" s="11">
        <v>68483</v>
      </c>
      <c r="EH2" s="11">
        <v>68667</v>
      </c>
      <c r="EI2" s="11">
        <v>68849</v>
      </c>
      <c r="EJ2" s="11">
        <v>69033</v>
      </c>
      <c r="EK2" s="11">
        <v>69214</v>
      </c>
      <c r="EL2" s="11">
        <v>69398</v>
      </c>
      <c r="EM2" s="11">
        <v>69579</v>
      </c>
      <c r="EN2" s="11">
        <v>69763</v>
      </c>
    </row>
    <row r="3" spans="1:144" ht="15" customHeight="1" x14ac:dyDescent="0.25">
      <c r="A3" s="1" t="s">
        <v>215</v>
      </c>
      <c r="B3" s="2" t="s">
        <v>228</v>
      </c>
      <c r="C3" s="6"/>
      <c r="D3" s="10"/>
    </row>
    <row r="4" spans="1:144" ht="15" customHeight="1" x14ac:dyDescent="0.25">
      <c r="A4" s="1" t="s">
        <v>214</v>
      </c>
      <c r="B4" s="2" t="s">
        <v>229</v>
      </c>
      <c r="C4" s="6"/>
      <c r="D4" s="10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</row>
    <row r="5" spans="1:144" ht="15" customHeight="1" x14ac:dyDescent="0.25">
      <c r="A5" s="7" t="s">
        <v>16</v>
      </c>
      <c r="B5" s="114"/>
      <c r="C5" s="8"/>
      <c r="D5" s="6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14"/>
    </row>
    <row r="6" spans="1:144" ht="15" customHeight="1" x14ac:dyDescent="0.25">
      <c r="B6" s="2"/>
      <c r="C6" s="2"/>
      <c r="D6" s="2"/>
    </row>
    <row r="7" spans="1:144" ht="15" customHeight="1" x14ac:dyDescent="0.25">
      <c r="B7" s="2"/>
      <c r="C7" s="9" t="s">
        <v>9</v>
      </c>
      <c r="D7" s="10"/>
      <c r="E7" s="57">
        <f>E$2</f>
        <v>44377</v>
      </c>
      <c r="F7" s="57">
        <f t="shared" ref="F7:BQ7" si="5">F$2</f>
        <v>44561</v>
      </c>
      <c r="G7" s="57">
        <f t="shared" si="5"/>
        <v>44742</v>
      </c>
      <c r="H7" s="57">
        <f t="shared" si="5"/>
        <v>44926</v>
      </c>
      <c r="I7" s="57">
        <f t="shared" si="5"/>
        <v>45107</v>
      </c>
      <c r="J7" s="57">
        <f t="shared" si="5"/>
        <v>45291</v>
      </c>
      <c r="K7" s="57">
        <f t="shared" si="5"/>
        <v>45473</v>
      </c>
      <c r="L7" s="57">
        <f t="shared" si="5"/>
        <v>45657</v>
      </c>
      <c r="M7" s="57">
        <f t="shared" si="5"/>
        <v>45838</v>
      </c>
      <c r="N7" s="57">
        <f t="shared" si="5"/>
        <v>46022</v>
      </c>
      <c r="O7" s="57">
        <f t="shared" si="5"/>
        <v>46203</v>
      </c>
      <c r="P7" s="57">
        <f t="shared" si="5"/>
        <v>46387</v>
      </c>
      <c r="Q7" s="57">
        <f t="shared" si="5"/>
        <v>46568</v>
      </c>
      <c r="R7" s="57">
        <f t="shared" si="5"/>
        <v>46752</v>
      </c>
      <c r="S7" s="57">
        <f t="shared" si="5"/>
        <v>46934</v>
      </c>
      <c r="T7" s="57">
        <f t="shared" si="5"/>
        <v>47118</v>
      </c>
      <c r="U7" s="57">
        <f t="shared" si="5"/>
        <v>47299</v>
      </c>
      <c r="V7" s="57">
        <f t="shared" si="5"/>
        <v>47483</v>
      </c>
      <c r="W7" s="57">
        <f t="shared" si="5"/>
        <v>47664</v>
      </c>
      <c r="X7" s="57">
        <f t="shared" si="5"/>
        <v>47848</v>
      </c>
      <c r="Y7" s="57">
        <f t="shared" si="5"/>
        <v>48029</v>
      </c>
      <c r="Z7" s="57">
        <f t="shared" si="5"/>
        <v>48213</v>
      </c>
      <c r="AA7" s="57">
        <f t="shared" si="5"/>
        <v>48395</v>
      </c>
      <c r="AB7" s="57">
        <f t="shared" si="5"/>
        <v>48579</v>
      </c>
      <c r="AC7" s="57">
        <f t="shared" si="5"/>
        <v>48760</v>
      </c>
      <c r="AD7" s="57">
        <f t="shared" si="5"/>
        <v>48944</v>
      </c>
      <c r="AE7" s="57">
        <f t="shared" si="5"/>
        <v>49125</v>
      </c>
      <c r="AF7" s="57">
        <f t="shared" si="5"/>
        <v>49309</v>
      </c>
      <c r="AG7" s="57">
        <f t="shared" si="5"/>
        <v>49490</v>
      </c>
      <c r="AH7" s="57">
        <f t="shared" si="5"/>
        <v>49674</v>
      </c>
      <c r="AI7" s="57">
        <f t="shared" si="5"/>
        <v>49856</v>
      </c>
      <c r="AJ7" s="57">
        <f t="shared" si="5"/>
        <v>50040</v>
      </c>
      <c r="AK7" s="57">
        <f t="shared" si="5"/>
        <v>50221</v>
      </c>
      <c r="AL7" s="57">
        <f t="shared" si="5"/>
        <v>50405</v>
      </c>
      <c r="AM7" s="57">
        <f t="shared" si="5"/>
        <v>50586</v>
      </c>
      <c r="AN7" s="57">
        <f t="shared" si="5"/>
        <v>50770</v>
      </c>
      <c r="AO7" s="57">
        <f t="shared" si="5"/>
        <v>50951</v>
      </c>
      <c r="AP7" s="57">
        <f t="shared" si="5"/>
        <v>51135</v>
      </c>
      <c r="AQ7" s="57">
        <f t="shared" si="5"/>
        <v>51317</v>
      </c>
      <c r="AR7" s="57">
        <f t="shared" si="5"/>
        <v>51501</v>
      </c>
      <c r="AS7" s="57">
        <f t="shared" si="5"/>
        <v>51682</v>
      </c>
      <c r="AT7" s="57">
        <f t="shared" si="5"/>
        <v>51866</v>
      </c>
      <c r="AU7" s="57">
        <f t="shared" si="5"/>
        <v>52047</v>
      </c>
      <c r="AV7" s="57">
        <f t="shared" si="5"/>
        <v>52231</v>
      </c>
      <c r="AW7" s="57">
        <f t="shared" si="5"/>
        <v>52412</v>
      </c>
      <c r="AX7" s="57">
        <f t="shared" si="5"/>
        <v>52596</v>
      </c>
      <c r="AY7" s="57">
        <f t="shared" si="5"/>
        <v>52778</v>
      </c>
      <c r="AZ7" s="57">
        <f t="shared" si="5"/>
        <v>52962</v>
      </c>
      <c r="BA7" s="57">
        <f t="shared" si="5"/>
        <v>53143</v>
      </c>
      <c r="BB7" s="57">
        <f t="shared" si="5"/>
        <v>53327</v>
      </c>
      <c r="BC7" s="57">
        <f t="shared" si="5"/>
        <v>53508</v>
      </c>
      <c r="BD7" s="57">
        <f t="shared" si="5"/>
        <v>53692</v>
      </c>
      <c r="BE7" s="57">
        <f t="shared" si="5"/>
        <v>53873</v>
      </c>
      <c r="BF7" s="57">
        <f t="shared" si="5"/>
        <v>54057</v>
      </c>
      <c r="BG7" s="57">
        <f t="shared" si="5"/>
        <v>54239</v>
      </c>
      <c r="BH7" s="57">
        <f t="shared" si="5"/>
        <v>54423</v>
      </c>
      <c r="BI7" s="57">
        <f t="shared" si="5"/>
        <v>54604</v>
      </c>
      <c r="BJ7" s="57">
        <f t="shared" si="5"/>
        <v>54788</v>
      </c>
      <c r="BK7" s="57">
        <f t="shared" si="5"/>
        <v>54969</v>
      </c>
      <c r="BL7" s="57">
        <f t="shared" si="5"/>
        <v>55153</v>
      </c>
      <c r="BM7" s="57">
        <f t="shared" si="5"/>
        <v>55334</v>
      </c>
      <c r="BN7" s="57">
        <f t="shared" si="5"/>
        <v>55518</v>
      </c>
      <c r="BO7" s="57">
        <f t="shared" si="5"/>
        <v>55700</v>
      </c>
      <c r="BP7" s="57">
        <f t="shared" si="5"/>
        <v>55884</v>
      </c>
      <c r="BQ7" s="57">
        <f t="shared" si="5"/>
        <v>56065</v>
      </c>
      <c r="BR7" s="57">
        <f t="shared" ref="BR7:EC7" si="6">BR$2</f>
        <v>56249</v>
      </c>
      <c r="BS7" s="57">
        <f t="shared" si="6"/>
        <v>56430</v>
      </c>
      <c r="BT7" s="57">
        <f t="shared" si="6"/>
        <v>56614</v>
      </c>
      <c r="BU7" s="57">
        <f t="shared" si="6"/>
        <v>56795</v>
      </c>
      <c r="BV7" s="57">
        <f t="shared" si="6"/>
        <v>56979</v>
      </c>
      <c r="BW7" s="57">
        <f t="shared" si="6"/>
        <v>57161</v>
      </c>
      <c r="BX7" s="57">
        <f t="shared" si="6"/>
        <v>57345</v>
      </c>
      <c r="BY7" s="57">
        <f t="shared" si="6"/>
        <v>57526</v>
      </c>
      <c r="BZ7" s="57">
        <f t="shared" si="6"/>
        <v>57710</v>
      </c>
      <c r="CA7" s="57">
        <f t="shared" si="6"/>
        <v>57891</v>
      </c>
      <c r="CB7" s="57">
        <f t="shared" si="6"/>
        <v>58075</v>
      </c>
      <c r="CC7" s="57">
        <f t="shared" si="6"/>
        <v>58256</v>
      </c>
      <c r="CD7" s="57">
        <f t="shared" si="6"/>
        <v>58440</v>
      </c>
      <c r="CE7" s="57">
        <f t="shared" si="6"/>
        <v>58622</v>
      </c>
      <c r="CF7" s="57">
        <f t="shared" si="6"/>
        <v>58806</v>
      </c>
      <c r="CG7" s="57">
        <f t="shared" si="6"/>
        <v>58987</v>
      </c>
      <c r="CH7" s="57">
        <f t="shared" si="6"/>
        <v>59171</v>
      </c>
      <c r="CI7" s="57">
        <f t="shared" si="6"/>
        <v>59352</v>
      </c>
      <c r="CJ7" s="57">
        <f t="shared" si="6"/>
        <v>59536</v>
      </c>
      <c r="CK7" s="57">
        <f t="shared" si="6"/>
        <v>59717</v>
      </c>
      <c r="CL7" s="57">
        <f t="shared" si="6"/>
        <v>59901</v>
      </c>
      <c r="CM7" s="57">
        <f t="shared" si="6"/>
        <v>60083</v>
      </c>
      <c r="CN7" s="57">
        <f t="shared" si="6"/>
        <v>60267</v>
      </c>
      <c r="CO7" s="57">
        <f t="shared" si="6"/>
        <v>60448</v>
      </c>
      <c r="CP7" s="57">
        <f t="shared" si="6"/>
        <v>60632</v>
      </c>
      <c r="CQ7" s="57">
        <f t="shared" si="6"/>
        <v>60813</v>
      </c>
      <c r="CR7" s="57">
        <f t="shared" si="6"/>
        <v>60997</v>
      </c>
      <c r="CS7" s="57">
        <f t="shared" si="6"/>
        <v>61178</v>
      </c>
      <c r="CT7" s="57">
        <f t="shared" si="6"/>
        <v>61362</v>
      </c>
      <c r="CU7" s="57">
        <f t="shared" si="6"/>
        <v>61544</v>
      </c>
      <c r="CV7" s="57">
        <f t="shared" si="6"/>
        <v>61728</v>
      </c>
      <c r="CW7" s="57">
        <f t="shared" si="6"/>
        <v>61909</v>
      </c>
      <c r="CX7" s="57">
        <f t="shared" si="6"/>
        <v>62093</v>
      </c>
      <c r="CY7" s="57">
        <f t="shared" si="6"/>
        <v>62274</v>
      </c>
      <c r="CZ7" s="57">
        <f t="shared" si="6"/>
        <v>62458</v>
      </c>
      <c r="DA7" s="57">
        <f t="shared" si="6"/>
        <v>62639</v>
      </c>
      <c r="DB7" s="57">
        <f t="shared" si="6"/>
        <v>62823</v>
      </c>
      <c r="DC7" s="57">
        <f t="shared" si="6"/>
        <v>63005</v>
      </c>
      <c r="DD7" s="57">
        <f t="shared" si="6"/>
        <v>63189</v>
      </c>
      <c r="DE7" s="57">
        <f t="shared" si="6"/>
        <v>63370</v>
      </c>
      <c r="DF7" s="57">
        <f t="shared" si="6"/>
        <v>63554</v>
      </c>
      <c r="DG7" s="57">
        <f t="shared" si="6"/>
        <v>63735</v>
      </c>
      <c r="DH7" s="57">
        <f t="shared" si="6"/>
        <v>63919</v>
      </c>
      <c r="DI7" s="57">
        <f t="shared" si="6"/>
        <v>64100</v>
      </c>
      <c r="DJ7" s="57">
        <f t="shared" si="6"/>
        <v>64284</v>
      </c>
      <c r="DK7" s="57">
        <f t="shared" si="6"/>
        <v>64466</v>
      </c>
      <c r="DL7" s="57">
        <f t="shared" si="6"/>
        <v>64650</v>
      </c>
      <c r="DM7" s="57">
        <f t="shared" si="6"/>
        <v>64831</v>
      </c>
      <c r="DN7" s="57">
        <f t="shared" si="6"/>
        <v>65015</v>
      </c>
      <c r="DO7" s="57">
        <f t="shared" si="6"/>
        <v>65196</v>
      </c>
      <c r="DP7" s="57">
        <f t="shared" si="6"/>
        <v>65380</v>
      </c>
      <c r="DQ7" s="57">
        <f t="shared" si="6"/>
        <v>65561</v>
      </c>
      <c r="DR7" s="57">
        <f t="shared" si="6"/>
        <v>65745</v>
      </c>
      <c r="DS7" s="57">
        <f t="shared" si="6"/>
        <v>65927</v>
      </c>
      <c r="DT7" s="57">
        <f t="shared" si="6"/>
        <v>66111</v>
      </c>
      <c r="DU7" s="57">
        <f t="shared" si="6"/>
        <v>66292</v>
      </c>
      <c r="DV7" s="57">
        <f t="shared" si="6"/>
        <v>66476</v>
      </c>
      <c r="DW7" s="57">
        <f t="shared" si="6"/>
        <v>66657</v>
      </c>
      <c r="DX7" s="57">
        <f t="shared" si="6"/>
        <v>66841</v>
      </c>
      <c r="DY7" s="57">
        <f t="shared" si="6"/>
        <v>67022</v>
      </c>
      <c r="DZ7" s="57">
        <f t="shared" si="6"/>
        <v>67206</v>
      </c>
      <c r="EA7" s="57">
        <f t="shared" si="6"/>
        <v>67388</v>
      </c>
      <c r="EB7" s="57">
        <f t="shared" si="6"/>
        <v>67572</v>
      </c>
      <c r="EC7" s="57">
        <f t="shared" si="6"/>
        <v>67753</v>
      </c>
      <c r="ED7" s="57">
        <f t="shared" ref="ED7:EN7" si="7">ED$2</f>
        <v>67937</v>
      </c>
      <c r="EE7" s="57">
        <f t="shared" si="7"/>
        <v>68118</v>
      </c>
      <c r="EF7" s="57">
        <f t="shared" si="7"/>
        <v>68302</v>
      </c>
      <c r="EG7" s="57">
        <f t="shared" si="7"/>
        <v>68483</v>
      </c>
      <c r="EH7" s="57">
        <f t="shared" si="7"/>
        <v>68667</v>
      </c>
      <c r="EI7" s="57">
        <f t="shared" si="7"/>
        <v>68849</v>
      </c>
      <c r="EJ7" s="57">
        <f t="shared" si="7"/>
        <v>69033</v>
      </c>
      <c r="EK7" s="57">
        <f t="shared" si="7"/>
        <v>69214</v>
      </c>
      <c r="EL7" s="57">
        <f t="shared" si="7"/>
        <v>69398</v>
      </c>
      <c r="EM7" s="57">
        <f t="shared" si="7"/>
        <v>69579</v>
      </c>
      <c r="EN7" s="57">
        <f t="shared" si="7"/>
        <v>69763</v>
      </c>
    </row>
    <row r="8" spans="1:144" ht="15" customHeight="1" x14ac:dyDescent="0.25">
      <c r="A8" s="1" t="s">
        <v>15</v>
      </c>
      <c r="B8" s="10" t="s">
        <v>204</v>
      </c>
      <c r="C8" s="5"/>
      <c r="D8" s="10"/>
      <c r="E8" s="54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6"/>
    </row>
    <row r="9" spans="1:144" ht="15" customHeight="1" x14ac:dyDescent="0.25">
      <c r="B9" s="2"/>
      <c r="C9" s="10"/>
      <c r="D9" s="10"/>
    </row>
    <row r="10" spans="1:144" ht="15" customHeight="1" x14ac:dyDescent="0.25">
      <c r="B10" s="10"/>
      <c r="C10" s="10"/>
      <c r="D10" s="10"/>
      <c r="E10" s="57">
        <f>E$2</f>
        <v>44377</v>
      </c>
      <c r="F10" s="57">
        <f t="shared" ref="F10:BQ10" si="8">F$2</f>
        <v>44561</v>
      </c>
      <c r="G10" s="57">
        <f t="shared" si="8"/>
        <v>44742</v>
      </c>
      <c r="H10" s="57">
        <f t="shared" si="8"/>
        <v>44926</v>
      </c>
      <c r="I10" s="57">
        <f t="shared" si="8"/>
        <v>45107</v>
      </c>
      <c r="J10" s="57">
        <f t="shared" si="8"/>
        <v>45291</v>
      </c>
      <c r="K10" s="57">
        <f t="shared" si="8"/>
        <v>45473</v>
      </c>
      <c r="L10" s="57">
        <f t="shared" si="8"/>
        <v>45657</v>
      </c>
      <c r="M10" s="57">
        <f t="shared" si="8"/>
        <v>45838</v>
      </c>
      <c r="N10" s="57">
        <f t="shared" si="8"/>
        <v>46022</v>
      </c>
      <c r="O10" s="57">
        <f t="shared" si="8"/>
        <v>46203</v>
      </c>
      <c r="P10" s="57">
        <f t="shared" si="8"/>
        <v>46387</v>
      </c>
      <c r="Q10" s="57">
        <f t="shared" si="8"/>
        <v>46568</v>
      </c>
      <c r="R10" s="57">
        <f t="shared" si="8"/>
        <v>46752</v>
      </c>
      <c r="S10" s="57">
        <f t="shared" si="8"/>
        <v>46934</v>
      </c>
      <c r="T10" s="57">
        <f t="shared" si="8"/>
        <v>47118</v>
      </c>
      <c r="U10" s="57">
        <f t="shared" si="8"/>
        <v>47299</v>
      </c>
      <c r="V10" s="57">
        <f t="shared" si="8"/>
        <v>47483</v>
      </c>
      <c r="W10" s="57">
        <f t="shared" si="8"/>
        <v>47664</v>
      </c>
      <c r="X10" s="57">
        <f t="shared" si="8"/>
        <v>47848</v>
      </c>
      <c r="Y10" s="57">
        <f t="shared" si="8"/>
        <v>48029</v>
      </c>
      <c r="Z10" s="57">
        <f t="shared" si="8"/>
        <v>48213</v>
      </c>
      <c r="AA10" s="57">
        <f t="shared" si="8"/>
        <v>48395</v>
      </c>
      <c r="AB10" s="57">
        <f t="shared" si="8"/>
        <v>48579</v>
      </c>
      <c r="AC10" s="57">
        <f t="shared" si="8"/>
        <v>48760</v>
      </c>
      <c r="AD10" s="57">
        <f t="shared" si="8"/>
        <v>48944</v>
      </c>
      <c r="AE10" s="57">
        <f t="shared" si="8"/>
        <v>49125</v>
      </c>
      <c r="AF10" s="57">
        <f t="shared" si="8"/>
        <v>49309</v>
      </c>
      <c r="AG10" s="57">
        <f t="shared" si="8"/>
        <v>49490</v>
      </c>
      <c r="AH10" s="57">
        <f t="shared" si="8"/>
        <v>49674</v>
      </c>
      <c r="AI10" s="57">
        <f t="shared" si="8"/>
        <v>49856</v>
      </c>
      <c r="AJ10" s="57">
        <f t="shared" si="8"/>
        <v>50040</v>
      </c>
      <c r="AK10" s="57">
        <f t="shared" si="8"/>
        <v>50221</v>
      </c>
      <c r="AL10" s="57">
        <f t="shared" si="8"/>
        <v>50405</v>
      </c>
      <c r="AM10" s="57">
        <f t="shared" si="8"/>
        <v>50586</v>
      </c>
      <c r="AN10" s="57">
        <f t="shared" si="8"/>
        <v>50770</v>
      </c>
      <c r="AO10" s="57">
        <f t="shared" si="8"/>
        <v>50951</v>
      </c>
      <c r="AP10" s="57">
        <f t="shared" si="8"/>
        <v>51135</v>
      </c>
      <c r="AQ10" s="57">
        <f t="shared" si="8"/>
        <v>51317</v>
      </c>
      <c r="AR10" s="57">
        <f t="shared" si="8"/>
        <v>51501</v>
      </c>
      <c r="AS10" s="57">
        <f t="shared" si="8"/>
        <v>51682</v>
      </c>
      <c r="AT10" s="57">
        <f t="shared" si="8"/>
        <v>51866</v>
      </c>
      <c r="AU10" s="57">
        <f t="shared" si="8"/>
        <v>52047</v>
      </c>
      <c r="AV10" s="57">
        <f t="shared" si="8"/>
        <v>52231</v>
      </c>
      <c r="AW10" s="57">
        <f t="shared" si="8"/>
        <v>52412</v>
      </c>
      <c r="AX10" s="57">
        <f t="shared" si="8"/>
        <v>52596</v>
      </c>
      <c r="AY10" s="57">
        <f t="shared" si="8"/>
        <v>52778</v>
      </c>
      <c r="AZ10" s="57">
        <f t="shared" si="8"/>
        <v>52962</v>
      </c>
      <c r="BA10" s="57">
        <f t="shared" si="8"/>
        <v>53143</v>
      </c>
      <c r="BB10" s="57">
        <f t="shared" si="8"/>
        <v>53327</v>
      </c>
      <c r="BC10" s="57">
        <f t="shared" si="8"/>
        <v>53508</v>
      </c>
      <c r="BD10" s="57">
        <f t="shared" si="8"/>
        <v>53692</v>
      </c>
      <c r="BE10" s="57">
        <f t="shared" si="8"/>
        <v>53873</v>
      </c>
      <c r="BF10" s="57">
        <f t="shared" si="8"/>
        <v>54057</v>
      </c>
      <c r="BG10" s="57">
        <f t="shared" si="8"/>
        <v>54239</v>
      </c>
      <c r="BH10" s="57">
        <f t="shared" si="8"/>
        <v>54423</v>
      </c>
      <c r="BI10" s="57">
        <f t="shared" si="8"/>
        <v>54604</v>
      </c>
      <c r="BJ10" s="57">
        <f t="shared" si="8"/>
        <v>54788</v>
      </c>
      <c r="BK10" s="57">
        <f t="shared" si="8"/>
        <v>54969</v>
      </c>
      <c r="BL10" s="57">
        <f t="shared" si="8"/>
        <v>55153</v>
      </c>
      <c r="BM10" s="57">
        <f t="shared" si="8"/>
        <v>55334</v>
      </c>
      <c r="BN10" s="57">
        <f t="shared" si="8"/>
        <v>55518</v>
      </c>
      <c r="BO10" s="57">
        <f t="shared" si="8"/>
        <v>55700</v>
      </c>
      <c r="BP10" s="57">
        <f t="shared" si="8"/>
        <v>55884</v>
      </c>
      <c r="BQ10" s="57">
        <f t="shared" si="8"/>
        <v>56065</v>
      </c>
      <c r="BR10" s="57">
        <f t="shared" ref="BR10:EC10" si="9">BR$2</f>
        <v>56249</v>
      </c>
      <c r="BS10" s="57">
        <f t="shared" si="9"/>
        <v>56430</v>
      </c>
      <c r="BT10" s="57">
        <f t="shared" si="9"/>
        <v>56614</v>
      </c>
      <c r="BU10" s="57">
        <f t="shared" si="9"/>
        <v>56795</v>
      </c>
      <c r="BV10" s="57">
        <f t="shared" si="9"/>
        <v>56979</v>
      </c>
      <c r="BW10" s="57">
        <f t="shared" si="9"/>
        <v>57161</v>
      </c>
      <c r="BX10" s="57">
        <f t="shared" si="9"/>
        <v>57345</v>
      </c>
      <c r="BY10" s="57">
        <f t="shared" si="9"/>
        <v>57526</v>
      </c>
      <c r="BZ10" s="57">
        <f t="shared" si="9"/>
        <v>57710</v>
      </c>
      <c r="CA10" s="57">
        <f t="shared" si="9"/>
        <v>57891</v>
      </c>
      <c r="CB10" s="57">
        <f t="shared" si="9"/>
        <v>58075</v>
      </c>
      <c r="CC10" s="57">
        <f t="shared" si="9"/>
        <v>58256</v>
      </c>
      <c r="CD10" s="57">
        <f t="shared" si="9"/>
        <v>58440</v>
      </c>
      <c r="CE10" s="57">
        <f t="shared" si="9"/>
        <v>58622</v>
      </c>
      <c r="CF10" s="57">
        <f t="shared" si="9"/>
        <v>58806</v>
      </c>
      <c r="CG10" s="57">
        <f t="shared" si="9"/>
        <v>58987</v>
      </c>
      <c r="CH10" s="57">
        <f t="shared" si="9"/>
        <v>59171</v>
      </c>
      <c r="CI10" s="57">
        <f t="shared" si="9"/>
        <v>59352</v>
      </c>
      <c r="CJ10" s="57">
        <f t="shared" si="9"/>
        <v>59536</v>
      </c>
      <c r="CK10" s="57">
        <f t="shared" si="9"/>
        <v>59717</v>
      </c>
      <c r="CL10" s="57">
        <f t="shared" si="9"/>
        <v>59901</v>
      </c>
      <c r="CM10" s="57">
        <f t="shared" si="9"/>
        <v>60083</v>
      </c>
      <c r="CN10" s="57">
        <f t="shared" si="9"/>
        <v>60267</v>
      </c>
      <c r="CO10" s="57">
        <f t="shared" si="9"/>
        <v>60448</v>
      </c>
      <c r="CP10" s="57">
        <f t="shared" si="9"/>
        <v>60632</v>
      </c>
      <c r="CQ10" s="57">
        <f t="shared" si="9"/>
        <v>60813</v>
      </c>
      <c r="CR10" s="57">
        <f t="shared" si="9"/>
        <v>60997</v>
      </c>
      <c r="CS10" s="57">
        <f t="shared" si="9"/>
        <v>61178</v>
      </c>
      <c r="CT10" s="57">
        <f t="shared" si="9"/>
        <v>61362</v>
      </c>
      <c r="CU10" s="57">
        <f t="shared" si="9"/>
        <v>61544</v>
      </c>
      <c r="CV10" s="57">
        <f t="shared" si="9"/>
        <v>61728</v>
      </c>
      <c r="CW10" s="57">
        <f t="shared" si="9"/>
        <v>61909</v>
      </c>
      <c r="CX10" s="57">
        <f t="shared" si="9"/>
        <v>62093</v>
      </c>
      <c r="CY10" s="57">
        <f t="shared" si="9"/>
        <v>62274</v>
      </c>
      <c r="CZ10" s="57">
        <f t="shared" si="9"/>
        <v>62458</v>
      </c>
      <c r="DA10" s="57">
        <f t="shared" si="9"/>
        <v>62639</v>
      </c>
      <c r="DB10" s="57">
        <f t="shared" si="9"/>
        <v>62823</v>
      </c>
      <c r="DC10" s="57">
        <f t="shared" si="9"/>
        <v>63005</v>
      </c>
      <c r="DD10" s="57">
        <f t="shared" si="9"/>
        <v>63189</v>
      </c>
      <c r="DE10" s="57">
        <f t="shared" si="9"/>
        <v>63370</v>
      </c>
      <c r="DF10" s="57">
        <f t="shared" si="9"/>
        <v>63554</v>
      </c>
      <c r="DG10" s="57">
        <f t="shared" si="9"/>
        <v>63735</v>
      </c>
      <c r="DH10" s="57">
        <f t="shared" si="9"/>
        <v>63919</v>
      </c>
      <c r="DI10" s="57">
        <f t="shared" si="9"/>
        <v>64100</v>
      </c>
      <c r="DJ10" s="57">
        <f t="shared" si="9"/>
        <v>64284</v>
      </c>
      <c r="DK10" s="57">
        <f t="shared" si="9"/>
        <v>64466</v>
      </c>
      <c r="DL10" s="57">
        <f t="shared" si="9"/>
        <v>64650</v>
      </c>
      <c r="DM10" s="57">
        <f t="shared" si="9"/>
        <v>64831</v>
      </c>
      <c r="DN10" s="57">
        <f t="shared" si="9"/>
        <v>65015</v>
      </c>
      <c r="DO10" s="57">
        <f t="shared" si="9"/>
        <v>65196</v>
      </c>
      <c r="DP10" s="57">
        <f t="shared" si="9"/>
        <v>65380</v>
      </c>
      <c r="DQ10" s="57">
        <f t="shared" si="9"/>
        <v>65561</v>
      </c>
      <c r="DR10" s="57">
        <f t="shared" si="9"/>
        <v>65745</v>
      </c>
      <c r="DS10" s="57">
        <f t="shared" si="9"/>
        <v>65927</v>
      </c>
      <c r="DT10" s="57">
        <f t="shared" si="9"/>
        <v>66111</v>
      </c>
      <c r="DU10" s="57">
        <f t="shared" si="9"/>
        <v>66292</v>
      </c>
      <c r="DV10" s="57">
        <f t="shared" si="9"/>
        <v>66476</v>
      </c>
      <c r="DW10" s="57">
        <f t="shared" si="9"/>
        <v>66657</v>
      </c>
      <c r="DX10" s="57">
        <f t="shared" si="9"/>
        <v>66841</v>
      </c>
      <c r="DY10" s="57">
        <f t="shared" si="9"/>
        <v>67022</v>
      </c>
      <c r="DZ10" s="57">
        <f t="shared" si="9"/>
        <v>67206</v>
      </c>
      <c r="EA10" s="57">
        <f t="shared" si="9"/>
        <v>67388</v>
      </c>
      <c r="EB10" s="57">
        <f t="shared" si="9"/>
        <v>67572</v>
      </c>
      <c r="EC10" s="57">
        <f t="shared" si="9"/>
        <v>67753</v>
      </c>
      <c r="ED10" s="57">
        <f t="shared" ref="ED10:EN10" si="10">ED$2</f>
        <v>67937</v>
      </c>
      <c r="EE10" s="57">
        <f t="shared" si="10"/>
        <v>68118</v>
      </c>
      <c r="EF10" s="57">
        <f t="shared" si="10"/>
        <v>68302</v>
      </c>
      <c r="EG10" s="57">
        <f t="shared" si="10"/>
        <v>68483</v>
      </c>
      <c r="EH10" s="57">
        <f t="shared" si="10"/>
        <v>68667</v>
      </c>
      <c r="EI10" s="57">
        <f t="shared" si="10"/>
        <v>68849</v>
      </c>
      <c r="EJ10" s="57">
        <f t="shared" si="10"/>
        <v>69033</v>
      </c>
      <c r="EK10" s="57">
        <f t="shared" si="10"/>
        <v>69214</v>
      </c>
      <c r="EL10" s="57">
        <f t="shared" si="10"/>
        <v>69398</v>
      </c>
      <c r="EM10" s="57">
        <f t="shared" si="10"/>
        <v>69579</v>
      </c>
      <c r="EN10" s="57">
        <f t="shared" si="10"/>
        <v>69763</v>
      </c>
    </row>
    <row r="11" spans="1:144" ht="15" customHeight="1" x14ac:dyDescent="0.25">
      <c r="A11" s="1" t="s">
        <v>17</v>
      </c>
      <c r="B11" s="10"/>
      <c r="C11" s="10"/>
      <c r="D11" s="10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6"/>
    </row>
    <row r="12" spans="1:144" ht="15" customHeight="1" x14ac:dyDescent="0.25">
      <c r="B12" s="2"/>
      <c r="C12" s="2"/>
      <c r="D12" s="2"/>
    </row>
    <row r="13" spans="1:144" ht="15" customHeight="1" x14ac:dyDescent="0.25">
      <c r="A13" s="53" t="s">
        <v>207</v>
      </c>
      <c r="B13" s="2"/>
      <c r="C13" s="5"/>
      <c r="D13" s="10"/>
    </row>
    <row r="14" spans="1:144" ht="15" customHeight="1" x14ac:dyDescent="0.25">
      <c r="A14" s="53" t="s">
        <v>230</v>
      </c>
      <c r="B14" s="2"/>
      <c r="C14" s="5"/>
      <c r="D14" s="10"/>
    </row>
    <row r="15" spans="1:144" ht="15" customHeight="1" x14ac:dyDescent="0.25">
      <c r="B15" s="2"/>
    </row>
    <row r="16" spans="1:144" ht="15" customHeight="1" x14ac:dyDescent="0.25">
      <c r="A16" s="1" t="s">
        <v>216</v>
      </c>
      <c r="B16" s="2"/>
      <c r="C16" s="2"/>
      <c r="D16" s="2"/>
    </row>
    <row r="17" spans="1:4" ht="15" customHeight="1" x14ac:dyDescent="0.25">
      <c r="B17" s="2"/>
      <c r="C17" s="2"/>
      <c r="D17" s="2"/>
    </row>
    <row r="18" spans="1:4" ht="15" customHeight="1" x14ac:dyDescent="0.25">
      <c r="B18" s="2"/>
      <c r="C18" s="2"/>
      <c r="D18" s="2"/>
    </row>
    <row r="19" spans="1:4" ht="15" customHeight="1" x14ac:dyDescent="0.25">
      <c r="A19" s="1" t="s">
        <v>217</v>
      </c>
      <c r="B19" s="2"/>
      <c r="C19" s="2"/>
      <c r="D19" s="2"/>
    </row>
    <row r="20" spans="1:4" ht="15" customHeight="1" x14ac:dyDescent="0.25">
      <c r="A20" s="1" t="s">
        <v>232</v>
      </c>
      <c r="B20" s="2"/>
      <c r="C20" s="2"/>
      <c r="D20" s="2"/>
    </row>
    <row r="21" spans="1:4" ht="15" customHeight="1" x14ac:dyDescent="0.25">
      <c r="A21" s="1" t="s">
        <v>224</v>
      </c>
      <c r="B21" s="2"/>
      <c r="C21" s="2"/>
      <c r="D21" s="2"/>
    </row>
    <row r="22" spans="1:4" ht="15" customHeight="1" x14ac:dyDescent="0.25">
      <c r="A22" s="1" t="s">
        <v>225</v>
      </c>
      <c r="B22" s="2"/>
      <c r="C22" s="2"/>
      <c r="D22" s="2"/>
    </row>
    <row r="23" spans="1:4" ht="15" customHeight="1" x14ac:dyDescent="0.25">
      <c r="A23" s="1" t="s">
        <v>226</v>
      </c>
      <c r="B23" s="2"/>
      <c r="C23" s="2"/>
      <c r="D23" s="2"/>
    </row>
    <row r="24" spans="1:4" ht="15" customHeight="1" x14ac:dyDescent="0.25">
      <c r="B24" s="2"/>
      <c r="C24" s="2"/>
      <c r="D24" s="2"/>
    </row>
    <row r="25" spans="1:4" ht="15" customHeight="1" x14ac:dyDescent="0.25">
      <c r="A25" s="1" t="s">
        <v>91</v>
      </c>
      <c r="B25" s="2"/>
      <c r="C25" s="2"/>
      <c r="D25" s="2"/>
    </row>
    <row r="26" spans="1:4" ht="15" customHeight="1" x14ac:dyDescent="0.25">
      <c r="A26" s="1" t="s">
        <v>208</v>
      </c>
      <c r="B26" s="2"/>
    </row>
    <row r="27" spans="1:4" ht="15" customHeight="1" x14ac:dyDescent="0.25">
      <c r="A27" s="1" t="s">
        <v>231</v>
      </c>
      <c r="B27" s="2"/>
    </row>
    <row r="28" spans="1:4" ht="15" customHeight="1" x14ac:dyDescent="0.25">
      <c r="B2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14</vt:i4>
      </vt:variant>
    </vt:vector>
  </HeadingPairs>
  <TitlesOfParts>
    <vt:vector size="26" baseType="lpstr">
      <vt:lpstr>tabella A</vt:lpstr>
      <vt:lpstr>tabella B</vt:lpstr>
      <vt:lpstr>tabella C</vt:lpstr>
      <vt:lpstr>tabella D</vt:lpstr>
      <vt:lpstr>tabella E</vt:lpstr>
      <vt:lpstr>tabella F</vt:lpstr>
      <vt:lpstr>tabella G</vt:lpstr>
      <vt:lpstr>tabella H</vt:lpstr>
      <vt:lpstr>tabella I</vt:lpstr>
      <vt:lpstr>tabella J</vt:lpstr>
      <vt:lpstr>tabella K</vt:lpstr>
      <vt:lpstr>tabella L</vt:lpstr>
      <vt:lpstr>'tabella B'!Area_stampa</vt:lpstr>
      <vt:lpstr>'tabella D'!Area_stampa</vt:lpstr>
      <vt:lpstr>'tabella E'!Area_stampa</vt:lpstr>
      <vt:lpstr>'tabella F'!Area_stampa</vt:lpstr>
      <vt:lpstr>'tabella G'!Area_stampa</vt:lpstr>
      <vt:lpstr>'tabella H'!Area_stampa</vt:lpstr>
      <vt:lpstr>'tabella G'!Imp_sost_calc</vt:lpstr>
      <vt:lpstr>'tabella G'!Imp_sost_val</vt:lpstr>
      <vt:lpstr>'tabella J'!OLE_LINK1</vt:lpstr>
      <vt:lpstr>'tabella B'!Titoli_stampa</vt:lpstr>
      <vt:lpstr>'tabella E'!Titoli_stampa</vt:lpstr>
      <vt:lpstr>'tabella F'!Titoli_stampa</vt:lpstr>
      <vt:lpstr>'tabella G'!Titoli_stampa</vt:lpstr>
      <vt:lpstr>'tabella H'!Titoli_stampa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Maurina</dc:creator>
  <cp:lastModifiedBy>Francesco Maurina</cp:lastModifiedBy>
  <dcterms:created xsi:type="dcterms:W3CDTF">2022-06-01T15:08:08Z</dcterms:created>
  <dcterms:modified xsi:type="dcterms:W3CDTF">2022-07-27T10:43:37Z</dcterms:modified>
</cp:coreProperties>
</file>